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813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35" i="1" l="1"/>
  <c r="G18" i="1"/>
  <c r="G17" i="1"/>
  <c r="G19" i="1" l="1"/>
  <c r="G20" i="1" s="1"/>
  <c r="F33" i="1" s="1"/>
  <c r="G22" i="1" l="1"/>
  <c r="G23" i="1"/>
  <c r="G25" i="1" s="1"/>
  <c r="G21" i="1"/>
  <c r="G24" i="1" l="1"/>
  <c r="G26" i="1" s="1"/>
  <c r="K35" i="1" s="1"/>
  <c r="J33" i="1" l="1"/>
</calcChain>
</file>

<file path=xl/sharedStrings.xml><?xml version="1.0" encoding="utf-8"?>
<sst xmlns="http://schemas.openxmlformats.org/spreadsheetml/2006/main" count="33" uniqueCount="32">
  <si>
    <t>Indiquez ci-dessous les informations nécessaires à la réalisation du calcul</t>
  </si>
  <si>
    <t>1)</t>
  </si>
  <si>
    <t xml:space="preserve">    Taux convenu :</t>
  </si>
  <si>
    <t>ou taux convenu :</t>
  </si>
  <si>
    <t>2)</t>
  </si>
  <si>
    <t>Période pour laquelle l'intérêt doit être calculé (intervalle de temps) :</t>
  </si>
  <si>
    <t xml:space="preserve">Date de début (JJ/MM/AA) : </t>
  </si>
  <si>
    <t xml:space="preserve">Date de fin (JJ/MM/AA) : </t>
  </si>
  <si>
    <t>3)</t>
  </si>
  <si>
    <t>Montant sur lequel l'intérêt doit être calculé :</t>
  </si>
  <si>
    <t>Montant de l'intérêt calculé sur base des données encodées ci-dessus</t>
  </si>
  <si>
    <t>Montant de l'intérêt :</t>
  </si>
  <si>
    <t>Le taux d'intérêt applicable à</t>
  </si>
  <si>
    <t>une période de</t>
  </si>
  <si>
    <t xml:space="preserve">jours s'élève à </t>
  </si>
  <si>
    <t>%.</t>
  </si>
  <si>
    <t>Le montant de l'intérêt correspondant calculé sur la</t>
  </si>
  <si>
    <t xml:space="preserve">la somme de </t>
  </si>
  <si>
    <t xml:space="preserve">s'élève à </t>
  </si>
  <si>
    <r>
      <t>%</t>
    </r>
    <r>
      <rPr>
        <sz val="10"/>
        <rFont val="Arial"/>
        <family val="2"/>
      </rPr>
      <t xml:space="preserve"> (PAR </t>
    </r>
    <r>
      <rPr>
        <b/>
        <sz val="10"/>
        <rFont val="Arial"/>
        <family val="2"/>
      </rPr>
      <t>AN</t>
    </r>
    <r>
      <rPr>
        <sz val="10"/>
        <rFont val="Arial"/>
        <family val="2"/>
      </rPr>
      <t>)</t>
    </r>
  </si>
  <si>
    <r>
      <t>%</t>
    </r>
    <r>
      <rPr>
        <sz val="10"/>
        <rFont val="Arial"/>
        <family val="2"/>
      </rPr>
      <t xml:space="preserve"> (PAR </t>
    </r>
    <r>
      <rPr>
        <b/>
        <sz val="10"/>
        <rFont val="Arial"/>
        <family val="2"/>
      </rPr>
      <t>MOIS</t>
    </r>
    <r>
      <rPr>
        <sz val="10"/>
        <rFont val="Arial"/>
        <family val="2"/>
      </rPr>
      <t>)</t>
    </r>
  </si>
  <si>
    <r>
      <t>%</t>
    </r>
    <r>
      <rPr>
        <sz val="10"/>
        <rFont val="Arial"/>
        <family val="2"/>
      </rPr>
      <t xml:space="preserve"> (PAR </t>
    </r>
    <r>
      <rPr>
        <b/>
        <sz val="10"/>
        <rFont val="Arial"/>
        <family val="2"/>
      </rPr>
      <t>JOUR</t>
    </r>
    <r>
      <rPr>
        <sz val="10"/>
        <rFont val="Arial"/>
        <family val="2"/>
      </rPr>
      <t>)</t>
    </r>
  </si>
  <si>
    <t>Calcul du montant d'un intérêt (méthode actuarielle)</t>
  </si>
  <si>
    <t xml:space="preserve">  1 : la "date de début" est celle qui suit le jour de l'échéance</t>
  </si>
  <si>
    <t xml:space="preserve">  2 : la "date de fin" est celle qui précède le jour où le paiement a été effectué</t>
  </si>
  <si>
    <t>Dans les décomptes de crédit, lorsque l'on souhaite connaître le montant d'un intérêt de retard :</t>
  </si>
  <si>
    <t>conv int annuel</t>
  </si>
  <si>
    <t>conv int mensuel</t>
  </si>
  <si>
    <t>conv int journalier</t>
  </si>
  <si>
    <t>int est annuel OU mensuel</t>
  </si>
  <si>
    <t>int journalier ou rien</t>
  </si>
  <si>
    <t>Taux d'intérêt (attention : ne remplissez qu'une seule des trois cases suivantes)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</si>
</sst>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#,##0.00\ &quot;€&quot;"/>
    <numFmt numFmtId="166" formatCode="0.0"/>
  </numFmts>
  <fonts count="6" x14ac:knownFonts="1">
    <font>
      <sz val="11"/>
      <color theme="1"/>
      <name val="Calibri"/>
      <family val="2"/>
      <scheme val="minor"/>
    </font>
    <font>
      <b/>
      <sz val="1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2" borderId="9" xfId="0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5" fontId="2" fillId="2" borderId="9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Border="1"/>
    <xf numFmtId="2" fontId="2" fillId="2" borderId="0" xfId="0" applyNumberFormat="1" applyFont="1" applyFill="1" applyBorder="1"/>
    <xf numFmtId="165" fontId="2" fillId="2" borderId="0" xfId="0" applyNumberFormat="1" applyFont="1" applyFill="1" applyBorder="1"/>
    <xf numFmtId="165" fontId="2" fillId="2" borderId="8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4" borderId="0" xfId="0" applyFont="1" applyFill="1" applyBorder="1"/>
    <xf numFmtId="0" fontId="2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4" fillId="4" borderId="0" xfId="0" applyFont="1" applyFill="1" applyBorder="1"/>
    <xf numFmtId="0" fontId="2" fillId="4" borderId="8" xfId="0" applyFont="1" applyFill="1" applyBorder="1"/>
    <xf numFmtId="0" fontId="3" fillId="4" borderId="0" xfId="0" applyFont="1" applyFill="1" applyBorder="1"/>
    <xf numFmtId="2" fontId="2" fillId="4" borderId="0" xfId="0" applyNumberFormat="1" applyFont="1" applyFill="1" applyBorder="1"/>
    <xf numFmtId="164" fontId="2" fillId="4" borderId="0" xfId="0" applyNumberFormat="1" applyFont="1" applyFill="1" applyBorder="1"/>
    <xf numFmtId="1" fontId="2" fillId="4" borderId="0" xfId="0" applyNumberFormat="1" applyFont="1" applyFill="1" applyBorder="1"/>
    <xf numFmtId="0" fontId="2" fillId="4" borderId="0" xfId="0" applyFont="1" applyFill="1" applyBorder="1" applyAlignment="1">
      <alignment horizontal="left" wrapText="1"/>
    </xf>
    <xf numFmtId="166" fontId="2" fillId="4" borderId="0" xfId="0" applyNumberFormat="1" applyFont="1" applyFill="1" applyBorder="1"/>
    <xf numFmtId="0" fontId="2" fillId="4" borderId="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/>
    <xf numFmtId="0" fontId="2" fillId="4" borderId="12" xfId="0" applyFont="1" applyFill="1" applyBorder="1"/>
    <xf numFmtId="0" fontId="5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5" fillId="4" borderId="7" xfId="0" applyFont="1" applyFill="1" applyBorder="1" applyAlignment="1">
      <alignment horizontal="center"/>
    </xf>
    <xf numFmtId="165" fontId="2" fillId="4" borderId="0" xfId="0" applyNumberFormat="1" applyFont="1" applyFill="1" applyBorder="1"/>
    <xf numFmtId="0" fontId="5" fillId="4" borderId="10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514350</xdr:colOff>
      <xdr:row>4</xdr:row>
      <xdr:rowOff>85725</xdr:rowOff>
    </xdr:from>
    <xdr:to>
      <xdr:col>12</xdr:col>
      <xdr:colOff>152400</xdr:colOff>
      <xdr:row>7</xdr:row>
      <xdr:rowOff>66675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895350"/>
          <a:ext cx="4000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457200</xdr:colOff>
      <xdr:row>2</xdr:row>
      <xdr:rowOff>76200</xdr:rowOff>
    </xdr:from>
    <xdr:to>
      <xdr:col>15</xdr:col>
      <xdr:colOff>171450</xdr:colOff>
      <xdr:row>8</xdr:row>
      <xdr:rowOff>133350</xdr:rowOff>
    </xdr:to>
    <xdr:pic>
      <xdr:nvPicPr>
        <xdr:cNvPr id="3" name="Image 6" descr="http://socialsante.wallonie.be/surendettement/sites/socialsante.wallonie.be.surendettement/themes/surendettement/supercochon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5975" y="504825"/>
          <a:ext cx="12382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activeCell="N28" sqref="N28"/>
    </sheetView>
  </sheetViews>
  <sheetFormatPr baseColWidth="10" defaultRowHeight="15" x14ac:dyDescent="0.25"/>
  <cols>
    <col min="1" max="1" width="11.42578125" style="2"/>
    <col min="2" max="2" width="10.42578125" customWidth="1"/>
    <col min="3" max="3" width="16.7109375" customWidth="1"/>
    <col min="4" max="4" width="8" customWidth="1"/>
    <col min="5" max="5" width="20.42578125" customWidth="1"/>
    <col min="6" max="6" width="13.85546875" customWidth="1"/>
    <col min="7" max="7" width="14.28515625" hidden="1" customWidth="1"/>
    <col min="8" max="8" width="13.7109375" hidden="1" customWidth="1"/>
    <col min="9" max="9" width="12.140625" customWidth="1"/>
    <col min="12" max="13" width="11.42578125" style="2"/>
  </cols>
  <sheetData>
    <row r="1" spans="1:13" ht="18.75" thickBot="1" x14ac:dyDescent="0.3">
      <c r="A1" s="1"/>
      <c r="B1" s="10" t="s">
        <v>22</v>
      </c>
      <c r="C1" s="11"/>
      <c r="D1" s="11"/>
      <c r="E1" s="11"/>
      <c r="F1" s="11"/>
      <c r="G1" s="11"/>
      <c r="H1" s="11"/>
      <c r="I1" s="11"/>
      <c r="J1" s="11"/>
      <c r="K1" s="12"/>
      <c r="L1" s="1"/>
      <c r="M1" s="1"/>
    </row>
    <row r="2" spans="1:13" x14ac:dyDescent="0.25">
      <c r="A2" s="1"/>
      <c r="B2" s="14"/>
      <c r="C2" s="15" t="s">
        <v>0</v>
      </c>
      <c r="D2" s="15"/>
      <c r="E2" s="15"/>
      <c r="F2" s="15"/>
      <c r="G2" s="15"/>
      <c r="H2" s="15"/>
      <c r="I2" s="15"/>
      <c r="J2" s="15"/>
      <c r="K2" s="16"/>
      <c r="L2" s="1"/>
      <c r="M2" s="1"/>
    </row>
    <row r="3" spans="1:13" x14ac:dyDescent="0.25">
      <c r="A3" s="1"/>
      <c r="B3" s="17"/>
      <c r="C3" s="18"/>
      <c r="D3" s="18"/>
      <c r="E3" s="18"/>
      <c r="F3" s="18"/>
      <c r="G3" s="18"/>
      <c r="H3" s="18"/>
      <c r="I3" s="18"/>
      <c r="J3" s="18"/>
      <c r="K3" s="19"/>
      <c r="L3" s="1"/>
      <c r="M3" s="1"/>
    </row>
    <row r="4" spans="1:13" x14ac:dyDescent="0.25">
      <c r="A4" s="1"/>
      <c r="B4" s="17"/>
      <c r="C4" s="18"/>
      <c r="D4" s="18"/>
      <c r="E4" s="18"/>
      <c r="F4" s="18"/>
      <c r="G4" s="18"/>
      <c r="H4" s="18"/>
      <c r="I4" s="18"/>
      <c r="J4" s="18"/>
      <c r="K4" s="19"/>
      <c r="L4" s="1"/>
      <c r="M4" s="1"/>
    </row>
    <row r="5" spans="1:13" x14ac:dyDescent="0.25">
      <c r="A5" s="1"/>
      <c r="B5" s="17"/>
      <c r="C5" s="18"/>
      <c r="D5" s="18"/>
      <c r="E5" s="18"/>
      <c r="F5" s="18"/>
      <c r="G5" s="18"/>
      <c r="H5" s="18"/>
      <c r="I5" s="18"/>
      <c r="J5" s="18"/>
      <c r="K5" s="19"/>
      <c r="L5" s="1"/>
      <c r="M5" s="1"/>
    </row>
    <row r="6" spans="1:13" x14ac:dyDescent="0.25">
      <c r="A6" s="1"/>
      <c r="B6" s="17" t="s">
        <v>1</v>
      </c>
      <c r="C6" s="20" t="s">
        <v>31</v>
      </c>
      <c r="D6" s="13"/>
      <c r="E6" s="13"/>
      <c r="F6" s="13"/>
      <c r="G6" s="13"/>
      <c r="H6" s="13"/>
      <c r="I6" s="13"/>
      <c r="J6" s="13"/>
      <c r="K6" s="21"/>
      <c r="L6" s="1"/>
      <c r="M6" s="1"/>
    </row>
    <row r="7" spans="1:13" x14ac:dyDescent="0.25">
      <c r="A7" s="1"/>
      <c r="B7" s="17"/>
      <c r="C7" s="13"/>
      <c r="D7" s="13"/>
      <c r="E7" s="13"/>
      <c r="F7" s="13"/>
      <c r="G7" s="13"/>
      <c r="H7" s="13"/>
      <c r="I7" s="13"/>
      <c r="J7" s="13"/>
      <c r="K7" s="21"/>
      <c r="L7" s="1"/>
      <c r="M7" s="1"/>
    </row>
    <row r="8" spans="1:13" x14ac:dyDescent="0.25">
      <c r="A8" s="1"/>
      <c r="B8" s="17"/>
      <c r="C8" s="13" t="s">
        <v>2</v>
      </c>
      <c r="D8" s="3">
        <v>1</v>
      </c>
      <c r="E8" s="22" t="s">
        <v>19</v>
      </c>
      <c r="F8" s="13"/>
      <c r="G8" s="13">
        <v>365</v>
      </c>
      <c r="H8" s="13"/>
      <c r="I8" s="13"/>
      <c r="J8" s="13"/>
      <c r="K8" s="21"/>
      <c r="L8" s="1"/>
      <c r="M8" s="1"/>
    </row>
    <row r="9" spans="1:13" x14ac:dyDescent="0.25">
      <c r="A9" s="1"/>
      <c r="B9" s="17"/>
      <c r="C9" s="13" t="s">
        <v>3</v>
      </c>
      <c r="D9" s="3">
        <v>2</v>
      </c>
      <c r="E9" s="22" t="s">
        <v>20</v>
      </c>
      <c r="F9" s="13"/>
      <c r="G9" s="13">
        <v>30.41666</v>
      </c>
      <c r="H9" s="13"/>
      <c r="I9" s="13"/>
      <c r="J9" s="13"/>
      <c r="K9" s="21"/>
      <c r="L9" s="1"/>
      <c r="M9" s="1"/>
    </row>
    <row r="10" spans="1:13" x14ac:dyDescent="0.25">
      <c r="A10" s="1"/>
      <c r="B10" s="17"/>
      <c r="C10" s="13" t="s">
        <v>3</v>
      </c>
      <c r="D10" s="3">
        <v>25</v>
      </c>
      <c r="E10" s="22" t="s">
        <v>21</v>
      </c>
      <c r="F10" s="13"/>
      <c r="G10" s="13">
        <v>1</v>
      </c>
      <c r="H10" s="13"/>
      <c r="I10" s="13"/>
      <c r="J10" s="13"/>
      <c r="K10" s="21"/>
      <c r="L10" s="1"/>
      <c r="M10" s="1"/>
    </row>
    <row r="11" spans="1:13" x14ac:dyDescent="0.25">
      <c r="A11" s="1"/>
      <c r="B11" s="17"/>
      <c r="C11" s="13"/>
      <c r="D11" s="13"/>
      <c r="E11" s="22"/>
      <c r="F11" s="13"/>
      <c r="G11" s="13"/>
      <c r="H11" s="13"/>
      <c r="I11" s="13"/>
      <c r="J11" s="13"/>
      <c r="K11" s="21"/>
      <c r="L11" s="1"/>
      <c r="M11" s="1"/>
    </row>
    <row r="12" spans="1:13" x14ac:dyDescent="0.25">
      <c r="A12" s="1"/>
      <c r="B12" s="17"/>
      <c r="C12" s="13"/>
      <c r="D12" s="13"/>
      <c r="E12" s="22"/>
      <c r="F12" s="13"/>
      <c r="G12" s="13"/>
      <c r="H12" s="13"/>
      <c r="I12" s="13"/>
      <c r="J12" s="13"/>
      <c r="K12" s="21"/>
      <c r="L12" s="1"/>
      <c r="M12" s="1"/>
    </row>
    <row r="13" spans="1:13" x14ac:dyDescent="0.25">
      <c r="A13" s="1"/>
      <c r="B13" s="17"/>
      <c r="C13" s="13"/>
      <c r="D13" s="13"/>
      <c r="E13" s="13"/>
      <c r="F13" s="13"/>
      <c r="G13" s="13"/>
      <c r="H13" s="13"/>
      <c r="I13" s="13"/>
      <c r="J13" s="13"/>
      <c r="K13" s="21"/>
      <c r="L13" s="1"/>
      <c r="M13" s="1"/>
    </row>
    <row r="14" spans="1:13" x14ac:dyDescent="0.25">
      <c r="A14" s="1"/>
      <c r="B14" s="17"/>
      <c r="C14" s="13"/>
      <c r="D14" s="13"/>
      <c r="E14" s="13"/>
      <c r="F14" s="13"/>
      <c r="G14" s="13"/>
      <c r="H14" s="13"/>
      <c r="I14" s="13"/>
      <c r="J14" s="13"/>
      <c r="K14" s="21"/>
      <c r="L14" s="1"/>
      <c r="M14" s="1"/>
    </row>
    <row r="15" spans="1:13" x14ac:dyDescent="0.25">
      <c r="A15" s="1"/>
      <c r="B15" s="17" t="s">
        <v>4</v>
      </c>
      <c r="C15" s="20" t="s">
        <v>5</v>
      </c>
      <c r="D15" s="13"/>
      <c r="E15" s="13"/>
      <c r="F15" s="13"/>
      <c r="G15" s="13"/>
      <c r="H15" s="13"/>
      <c r="I15" s="13"/>
      <c r="J15" s="13"/>
      <c r="K15" s="21"/>
      <c r="L15" s="1"/>
      <c r="M15" s="1"/>
    </row>
    <row r="16" spans="1:13" x14ac:dyDescent="0.25">
      <c r="A16" s="1"/>
      <c r="B16" s="17"/>
      <c r="C16" s="13"/>
      <c r="D16" s="13"/>
      <c r="E16" s="13"/>
      <c r="F16" s="13"/>
      <c r="G16" s="13"/>
      <c r="H16" s="13"/>
      <c r="I16" s="13"/>
      <c r="J16" s="13"/>
      <c r="K16" s="21"/>
      <c r="L16" s="1"/>
      <c r="M16" s="1"/>
    </row>
    <row r="17" spans="1:13" x14ac:dyDescent="0.25">
      <c r="A17" s="1"/>
      <c r="B17" s="17"/>
      <c r="C17" s="13" t="s">
        <v>6</v>
      </c>
      <c r="D17" s="13"/>
      <c r="E17" s="4">
        <v>31099</v>
      </c>
      <c r="F17" s="13"/>
      <c r="G17" s="23">
        <f>E17</f>
        <v>31099</v>
      </c>
      <c r="H17" s="23"/>
      <c r="I17" s="13"/>
      <c r="J17" s="13"/>
      <c r="K17" s="21"/>
      <c r="L17" s="1"/>
      <c r="M17" s="1"/>
    </row>
    <row r="18" spans="1:13" ht="14.25" customHeight="1" x14ac:dyDescent="0.25">
      <c r="A18" s="1"/>
      <c r="B18" s="17"/>
      <c r="C18" s="13" t="s">
        <v>7</v>
      </c>
      <c r="D18" s="13"/>
      <c r="E18" s="4">
        <v>42774</v>
      </c>
      <c r="F18" s="13"/>
      <c r="G18" s="23">
        <f>E18</f>
        <v>42774</v>
      </c>
      <c r="H18" s="23"/>
      <c r="I18" s="13"/>
      <c r="J18" s="13"/>
      <c r="K18" s="21"/>
      <c r="L18" s="1"/>
      <c r="M18" s="1"/>
    </row>
    <row r="19" spans="1:13" ht="15.75" customHeight="1" x14ac:dyDescent="0.25">
      <c r="A19" s="1"/>
      <c r="B19" s="17"/>
      <c r="C19" s="13"/>
      <c r="D19" s="13"/>
      <c r="E19" s="24"/>
      <c r="F19" s="13"/>
      <c r="G19" s="25">
        <f>(G18-G17)+1</f>
        <v>11676</v>
      </c>
      <c r="H19" s="25"/>
      <c r="I19" s="13"/>
      <c r="J19" s="13"/>
      <c r="K19" s="21"/>
      <c r="L19" s="1"/>
      <c r="M19" s="1"/>
    </row>
    <row r="20" spans="1:13" ht="15.75" customHeight="1" x14ac:dyDescent="0.25">
      <c r="A20" s="1"/>
      <c r="B20" s="17"/>
      <c r="C20" s="26" t="s">
        <v>25</v>
      </c>
      <c r="D20" s="26"/>
      <c r="E20" s="26"/>
      <c r="F20" s="26"/>
      <c r="G20" s="13">
        <f>IF(G19&gt;0,G19,0)</f>
        <v>11676</v>
      </c>
      <c r="H20" s="13"/>
      <c r="I20" s="13"/>
      <c r="J20" s="13"/>
      <c r="K20" s="21"/>
      <c r="L20" s="1"/>
      <c r="M20" s="1"/>
    </row>
    <row r="21" spans="1:13" ht="18.75" customHeight="1" x14ac:dyDescent="0.25">
      <c r="A21" s="1"/>
      <c r="B21" s="17"/>
      <c r="C21" s="26"/>
      <c r="D21" s="26"/>
      <c r="E21" s="26"/>
      <c r="F21" s="26"/>
      <c r="G21" s="27">
        <f>(((1+(D8/100))^(G20/365))-1)</f>
        <v>0.37479075668172435</v>
      </c>
      <c r="H21" s="27" t="s">
        <v>26</v>
      </c>
      <c r="I21" s="13"/>
      <c r="J21" s="13"/>
      <c r="K21" s="21"/>
      <c r="L21" s="1"/>
      <c r="M21" s="1"/>
    </row>
    <row r="22" spans="1:13" ht="16.5" customHeight="1" x14ac:dyDescent="0.25">
      <c r="A22" s="1"/>
      <c r="B22" s="17"/>
      <c r="C22" s="13" t="s">
        <v>23</v>
      </c>
      <c r="D22" s="13"/>
      <c r="E22" s="13"/>
      <c r="F22" s="13"/>
      <c r="G22" s="13">
        <f>(((1+(D9/100))^(G20/30.41666))-1)</f>
        <v>2000.4083099467025</v>
      </c>
      <c r="H22" s="13" t="s">
        <v>27</v>
      </c>
      <c r="I22" s="13"/>
      <c r="J22" s="13"/>
      <c r="K22" s="21"/>
      <c r="L22" s="1"/>
      <c r="M22" s="1"/>
    </row>
    <row r="23" spans="1:13" ht="15" customHeight="1" x14ac:dyDescent="0.25">
      <c r="A23" s="1"/>
      <c r="B23" s="17"/>
      <c r="C23" s="28" t="s">
        <v>24</v>
      </c>
      <c r="D23" s="28"/>
      <c r="E23" s="28"/>
      <c r="F23" s="28"/>
      <c r="G23" s="13" t="e">
        <f>(((1+(D10/100))^(G20/1))-1)</f>
        <v>#NUM!</v>
      </c>
      <c r="H23" s="13" t="s">
        <v>28</v>
      </c>
      <c r="I23" s="13"/>
      <c r="J23" s="13"/>
      <c r="K23" s="21"/>
      <c r="L23" s="1"/>
      <c r="M23" s="1"/>
    </row>
    <row r="24" spans="1:13" ht="17.25" customHeight="1" x14ac:dyDescent="0.25">
      <c r="A24" s="1"/>
      <c r="B24" s="17"/>
      <c r="C24" s="28"/>
      <c r="D24" s="28"/>
      <c r="E24" s="28"/>
      <c r="F24" s="28"/>
      <c r="G24" s="13">
        <f>IF(G21&gt;0,G21,G22)</f>
        <v>0.37479075668172435</v>
      </c>
      <c r="H24" s="13" t="s">
        <v>29</v>
      </c>
      <c r="I24" s="13"/>
      <c r="J24" s="13"/>
      <c r="K24" s="21"/>
      <c r="L24" s="1"/>
      <c r="M24" s="1"/>
    </row>
    <row r="25" spans="1:13" ht="15.75" customHeight="1" x14ac:dyDescent="0.25">
      <c r="A25" s="1"/>
      <c r="B25" s="17"/>
      <c r="C25" s="13"/>
      <c r="D25" s="13"/>
      <c r="E25" s="13"/>
      <c r="F25" s="13"/>
      <c r="G25" s="13" t="e">
        <f>IF(G23&gt;0,G23,0)</f>
        <v>#NUM!</v>
      </c>
      <c r="H25" s="13" t="s">
        <v>30</v>
      </c>
      <c r="I25" s="13"/>
      <c r="J25" s="13"/>
      <c r="K25" s="21"/>
      <c r="L25" s="1"/>
      <c r="M25" s="1"/>
    </row>
    <row r="26" spans="1:13" ht="18.75" customHeight="1" x14ac:dyDescent="0.25">
      <c r="A26" s="1"/>
      <c r="B26" s="17"/>
      <c r="C26" s="13"/>
      <c r="D26" s="13"/>
      <c r="E26" s="13"/>
      <c r="F26" s="13"/>
      <c r="G26" s="22">
        <f>(IF(G24&gt;0,G24,G25))*100</f>
        <v>37.479075668172435</v>
      </c>
      <c r="H26" s="13"/>
      <c r="I26" s="13"/>
      <c r="J26" s="13"/>
      <c r="K26" s="21"/>
      <c r="L26" s="1"/>
      <c r="M26" s="1"/>
    </row>
    <row r="27" spans="1:13" ht="15.75" thickBot="1" x14ac:dyDescent="0.3">
      <c r="A27" s="1"/>
      <c r="B27" s="29" t="s">
        <v>8</v>
      </c>
      <c r="C27" s="30" t="s">
        <v>9</v>
      </c>
      <c r="D27" s="30"/>
      <c r="E27" s="30"/>
      <c r="F27" s="5">
        <v>10000</v>
      </c>
      <c r="G27" s="31"/>
      <c r="H27" s="31"/>
      <c r="I27" s="31"/>
      <c r="J27" s="32"/>
      <c r="K27" s="33"/>
      <c r="L27" s="1"/>
      <c r="M27" s="1"/>
    </row>
    <row r="28" spans="1:13" x14ac:dyDescent="0.25">
      <c r="A28" s="1"/>
      <c r="B28" s="41" t="s">
        <v>10</v>
      </c>
      <c r="C28" s="42"/>
      <c r="D28" s="42"/>
      <c r="E28" s="42"/>
      <c r="F28" s="42"/>
      <c r="G28" s="42"/>
      <c r="H28" s="42"/>
      <c r="I28" s="42"/>
      <c r="J28" s="42"/>
      <c r="K28" s="43"/>
      <c r="L28" s="1"/>
      <c r="M28" s="1"/>
    </row>
    <row r="29" spans="1:13" x14ac:dyDescent="0.25">
      <c r="A29" s="1"/>
      <c r="B29" s="44"/>
      <c r="C29" s="42"/>
      <c r="D29" s="42"/>
      <c r="E29" s="42"/>
      <c r="F29" s="42"/>
      <c r="G29" s="42"/>
      <c r="H29" s="42"/>
      <c r="I29" s="42"/>
      <c r="J29" s="42"/>
      <c r="K29" s="43"/>
      <c r="L29" s="1"/>
      <c r="M29" s="1"/>
    </row>
    <row r="30" spans="1:13" ht="15.75" thickBot="1" x14ac:dyDescent="0.3">
      <c r="A30" s="1"/>
      <c r="B30" s="45"/>
      <c r="C30" s="46"/>
      <c r="D30" s="46"/>
      <c r="E30" s="46"/>
      <c r="F30" s="46"/>
      <c r="G30" s="46"/>
      <c r="H30" s="46"/>
      <c r="I30" s="46"/>
      <c r="J30" s="46"/>
      <c r="K30" s="47"/>
      <c r="L30" s="1"/>
      <c r="M30" s="1"/>
    </row>
    <row r="31" spans="1:13" x14ac:dyDescent="0.25">
      <c r="A31" s="1"/>
      <c r="B31" s="34"/>
      <c r="C31" s="35" t="s">
        <v>11</v>
      </c>
      <c r="D31" s="36"/>
      <c r="E31" s="36"/>
      <c r="F31" s="36"/>
      <c r="G31" s="36"/>
      <c r="H31" s="36"/>
      <c r="I31" s="36"/>
      <c r="J31" s="36"/>
      <c r="K31" s="37"/>
      <c r="L31" s="1"/>
      <c r="M31" s="1"/>
    </row>
    <row r="32" spans="1:13" x14ac:dyDescent="0.25">
      <c r="A32" s="1"/>
      <c r="B32" s="38"/>
      <c r="C32" s="13"/>
      <c r="D32" s="13"/>
      <c r="E32" s="13"/>
      <c r="F32" s="13"/>
      <c r="G32" s="13"/>
      <c r="H32" s="13"/>
      <c r="I32" s="13"/>
      <c r="J32" s="13"/>
      <c r="K32" s="21"/>
      <c r="L32" s="1"/>
      <c r="M32" s="1"/>
    </row>
    <row r="33" spans="1:13" x14ac:dyDescent="0.25">
      <c r="A33" s="1"/>
      <c r="B33" s="38"/>
      <c r="C33" s="13" t="s">
        <v>12</v>
      </c>
      <c r="D33" s="13"/>
      <c r="E33" s="13" t="s">
        <v>13</v>
      </c>
      <c r="F33" s="6">
        <f>IF(AND(G17&gt;0,G18&gt;0),G20, " ")</f>
        <v>11676</v>
      </c>
      <c r="G33" s="13"/>
      <c r="H33" s="13"/>
      <c r="I33" s="13" t="s">
        <v>14</v>
      </c>
      <c r="J33" s="7">
        <f>IF(AND(G17&gt;0,G18&gt;0),G26, " ")</f>
        <v>37.479075668172435</v>
      </c>
      <c r="K33" s="21" t="s">
        <v>15</v>
      </c>
      <c r="L33" s="1"/>
      <c r="M33" s="1"/>
    </row>
    <row r="34" spans="1:13" x14ac:dyDescent="0.25">
      <c r="A34" s="1"/>
      <c r="B34" s="38"/>
      <c r="C34" s="13"/>
      <c r="D34" s="13"/>
      <c r="E34" s="13"/>
      <c r="F34" s="13"/>
      <c r="G34" s="13"/>
      <c r="H34" s="13"/>
      <c r="I34" s="13"/>
      <c r="J34" s="13"/>
      <c r="K34" s="21"/>
      <c r="L34" s="1"/>
      <c r="M34" s="1"/>
    </row>
    <row r="35" spans="1:13" x14ac:dyDescent="0.25">
      <c r="A35" s="1"/>
      <c r="B35" s="38"/>
      <c r="C35" s="13" t="s">
        <v>16</v>
      </c>
      <c r="D35" s="13"/>
      <c r="E35" s="13"/>
      <c r="F35" s="39" t="s">
        <v>17</v>
      </c>
      <c r="G35" s="13"/>
      <c r="H35" s="13"/>
      <c r="I35" s="8">
        <f>F27</f>
        <v>10000</v>
      </c>
      <c r="J35" s="13" t="s">
        <v>18</v>
      </c>
      <c r="K35" s="9">
        <f>IF(AND(G17&gt;0,G18&gt;0),((G26/100)*F27), " ")</f>
        <v>3747.9075668172436</v>
      </c>
      <c r="L35" s="1"/>
      <c r="M35" s="1"/>
    </row>
    <row r="36" spans="1:13" ht="15.75" thickBot="1" x14ac:dyDescent="0.3">
      <c r="A36" s="1"/>
      <c r="B36" s="40"/>
      <c r="C36" s="32"/>
      <c r="D36" s="32"/>
      <c r="E36" s="32"/>
      <c r="F36" s="32"/>
      <c r="G36" s="32"/>
      <c r="H36" s="32"/>
      <c r="I36" s="32"/>
      <c r="J36" s="32"/>
      <c r="K36" s="33"/>
      <c r="L36" s="1"/>
      <c r="M36" s="1"/>
    </row>
  </sheetData>
  <mergeCells count="5">
    <mergeCell ref="C2:K5"/>
    <mergeCell ref="B1:K1"/>
    <mergeCell ref="B28:K30"/>
    <mergeCell ref="C20:F21"/>
    <mergeCell ref="C23:F2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s.vanderbeck</dc:creator>
  <cp:lastModifiedBy>Aurélie Jourdain</cp:lastModifiedBy>
  <dcterms:created xsi:type="dcterms:W3CDTF">2009-02-09T12:56:10Z</dcterms:created>
  <dcterms:modified xsi:type="dcterms:W3CDTF">2018-02-08T14:14:58Z</dcterms:modified>
</cp:coreProperties>
</file>