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4920" activeTab="5"/>
  </bookViews>
  <sheets>
    <sheet name="Mode d'Emploi" sheetId="1" r:id="rId1"/>
    <sheet name="Revenus du travail" sheetId="2" r:id="rId2"/>
    <sheet name="Revenus de remplacement" sheetId="3" r:id="rId3"/>
    <sheet name="Revenus d'&quot;autres activités&quot;" sheetId="4" r:id="rId4"/>
    <sheet name="Autres revenus" sheetId="5" r:id="rId5"/>
    <sheet name="Cumul des revenus" sheetId="6" r:id="rId6"/>
    <sheet name="Feuil1" sheetId="7" r:id="rId7"/>
  </sheets>
  <definedNames/>
  <calcPr fullCalcOnLoad="1"/>
</workbook>
</file>

<file path=xl/sharedStrings.xml><?xml version="1.0" encoding="utf-8"?>
<sst xmlns="http://schemas.openxmlformats.org/spreadsheetml/2006/main" count="92" uniqueCount="25">
  <si>
    <t>Revenus du travail</t>
  </si>
  <si>
    <t xml:space="preserve">Montant mensuel perçu : </t>
  </si>
  <si>
    <t>€</t>
  </si>
  <si>
    <t xml:space="preserve">Nombre d'enfants à charge : </t>
  </si>
  <si>
    <t>Montant de base</t>
  </si>
  <si>
    <t>Part saisissable/cessible</t>
  </si>
  <si>
    <t>Montant saisissable</t>
  </si>
  <si>
    <t>rien</t>
  </si>
  <si>
    <t>à</t>
  </si>
  <si>
    <t>Tout</t>
  </si>
  <si>
    <t xml:space="preserve">Total saisissable/cessible : </t>
  </si>
  <si>
    <t>Mode d'emploi du module de calcul des quotités de revenus insaisissables et incessibles</t>
  </si>
  <si>
    <t>Revenus de remplacement</t>
  </si>
  <si>
    <t>Il s'agit des provisions et pensions alimentaires, des pensions allouées après divorce à l'époux non coupable, les pensions, les allocations de chômage, les allocations payées par les fonds de sécurité d'existence, les indemnités pour incapacité de travail, les allocations d'invalidité, les sommes payées en raison d'accidents du travail ou de maladies professionnelles (à l'exception de la partie de l'indemnité qui dépasse 100 %, qui est accordée aux grands blessés dont l'état nécessite absolument et normalement l'assistance d'une autre personne est insaisissable) et l'indemnité accordée en cas d'interruption de carrière professionnelle.</t>
  </si>
  <si>
    <t>Revenus d' "autres activités"</t>
  </si>
  <si>
    <t>Cette catégorie reprend notamment les revenus dont bénéficie un indépendant ainsi que les indemnités versées aux gérants ou administrateurs d'une société, y compris les avantages en nature (tels que, par exemple, l'usage d'une voiture à titre privé).</t>
  </si>
  <si>
    <t>Autres revenus</t>
  </si>
  <si>
    <t>Il s'agit notamment du loyer perçu par le débiteur cédé ou saisi.</t>
  </si>
  <si>
    <t>Cumul des revenus</t>
  </si>
  <si>
    <t>Ce tableau de calcul est à utiliser lorsque que les revenus cédés ou saisis relèvent au moins de deux catégories de revenus différentes (voir "mode d'emploi" situé en première feuille de ce fichier Excel).</t>
  </si>
  <si>
    <t xml:space="preserve">Sur la partie de votre rémunération inférieure ou égale à 
</t>
  </si>
  <si>
    <t xml:space="preserve">Sur la partie de votre rémunération située entre 
</t>
  </si>
  <si>
    <t xml:space="preserve">Sur la partie de votre rémunération supérieure à 
</t>
  </si>
  <si>
    <t>et</t>
  </si>
  <si>
    <r>
      <t xml:space="preserve">
Pour calculer la quotité des revenus saisissable/cessible d'un ménage, vous devez commencer par additionner l'ensemble des revenus perçus au cours du mois considéré(*). Ensuite, vous devez examiner "les origines" de ces revenus de manière à déterminer quelle feuille de calcul utiliser. 
Les feuilles de calcul sont en fait au nombre de 5. Elles sont à utiliser de la manière suivante : 
- pour un ménage ne disposant </t>
    </r>
    <r>
      <rPr>
        <b/>
        <sz val="10"/>
        <color indexed="60"/>
        <rFont val="Verdana"/>
        <family val="2"/>
      </rPr>
      <t>que de revenus du travail</t>
    </r>
    <r>
      <rPr>
        <b/>
        <sz val="10"/>
        <rFont val="Verdana"/>
        <family val="2"/>
      </rPr>
      <t xml:space="preserve">, il faut utiliser </t>
    </r>
    <r>
      <rPr>
        <b/>
        <sz val="10"/>
        <color indexed="60"/>
        <rFont val="Verdana"/>
        <family val="2"/>
      </rPr>
      <t>la première feuille</t>
    </r>
    <r>
      <rPr>
        <b/>
        <sz val="10"/>
        <rFont val="Verdana"/>
        <family val="2"/>
      </rPr>
      <t xml:space="preserve"> (par exemple, dans le cas d'un ménage dont les ressources se composent exclusivement d'un salaire et d'une prime de fin d'année); 
- pour un ménage ne disposant </t>
    </r>
    <r>
      <rPr>
        <b/>
        <sz val="10"/>
        <color indexed="60"/>
        <rFont val="Verdana"/>
        <family val="2"/>
      </rPr>
      <t>que de revenus de remplacement</t>
    </r>
    <r>
      <rPr>
        <b/>
        <sz val="10"/>
        <rFont val="Verdana"/>
        <family val="2"/>
      </rPr>
      <t>, il faut utiliser</t>
    </r>
    <r>
      <rPr>
        <b/>
        <sz val="10"/>
        <color indexed="60"/>
        <rFont val="Verdana"/>
        <family val="2"/>
      </rPr>
      <t xml:space="preserve"> la deuxième feuille</t>
    </r>
    <r>
      <rPr>
        <b/>
        <sz val="10"/>
        <color indexed="12"/>
        <rFont val="Verdana"/>
        <family val="2"/>
      </rPr>
      <t xml:space="preserve"> </t>
    </r>
    <r>
      <rPr>
        <b/>
        <sz val="10"/>
        <rFont val="Verdana"/>
        <family val="2"/>
      </rPr>
      <t>(par exemple, un ménage dont les ressources se composent exclusivement d'une/d'allocation(s) de chômage);
- pour un ménage dont les ressources se composent</t>
    </r>
    <r>
      <rPr>
        <b/>
        <sz val="10"/>
        <color indexed="56"/>
        <rFont val="Verdana"/>
        <family val="2"/>
      </rPr>
      <t xml:space="preserve"> </t>
    </r>
    <r>
      <rPr>
        <b/>
        <sz val="10"/>
        <color indexed="60"/>
        <rFont val="Verdana"/>
        <family val="2"/>
      </rPr>
      <t>exclusivement de revenus "d'autres activités"</t>
    </r>
    <r>
      <rPr>
        <b/>
        <sz val="10"/>
        <rFont val="Verdana"/>
        <family val="2"/>
      </rPr>
      <t xml:space="preserve">, il faut utiliser </t>
    </r>
    <r>
      <rPr>
        <b/>
        <sz val="10"/>
        <color indexed="60"/>
        <rFont val="Verdana"/>
        <family val="2"/>
      </rPr>
      <t>la troisième feuille</t>
    </r>
    <r>
      <rPr>
        <b/>
        <sz val="10"/>
        <color indexed="12"/>
        <rFont val="Verdana"/>
        <family val="2"/>
      </rPr>
      <t xml:space="preserve"> </t>
    </r>
    <r>
      <rPr>
        <b/>
        <sz val="10"/>
        <rFont val="Verdana"/>
        <family val="2"/>
      </rPr>
      <t xml:space="preserve">(par exemple, si le ménage dispose de revenus d'indépendant et d'avantages en nature) ;
- pour un ménage ne disposant </t>
    </r>
    <r>
      <rPr>
        <b/>
        <sz val="10"/>
        <color indexed="60"/>
        <rFont val="Verdana"/>
        <family val="2"/>
      </rPr>
      <t>que d'autres revenus</t>
    </r>
    <r>
      <rPr>
        <b/>
        <sz val="10"/>
        <rFont val="Verdana"/>
        <family val="2"/>
      </rPr>
      <t xml:space="preserve">, il faut avoir recours à </t>
    </r>
    <r>
      <rPr>
        <b/>
        <sz val="10"/>
        <color indexed="60"/>
        <rFont val="Verdana"/>
        <family val="2"/>
      </rPr>
      <t xml:space="preserve">la quatrième feuille </t>
    </r>
    <r>
      <rPr>
        <b/>
        <sz val="10"/>
        <rFont val="Verdana"/>
        <family val="2"/>
      </rPr>
      <t xml:space="preserve">(par exemple, si les
 ressources du ménage se composent exclusivement de loyers perçus) ;
- </t>
    </r>
    <r>
      <rPr>
        <b/>
        <sz val="10"/>
        <color indexed="60"/>
        <rFont val="Verdana"/>
        <family val="2"/>
      </rPr>
      <t>si les revenus du ménage sont de plusieurs origines</t>
    </r>
    <r>
      <rPr>
        <b/>
        <sz val="10"/>
        <rFont val="Verdana"/>
        <family val="2"/>
      </rPr>
      <t xml:space="preserve">, vous devez utiliser </t>
    </r>
    <r>
      <rPr>
        <b/>
        <sz val="10"/>
        <color indexed="60"/>
        <rFont val="Verdana"/>
        <family val="2"/>
      </rPr>
      <t>la cinquième feuille</t>
    </r>
    <r>
      <rPr>
        <b/>
        <sz val="10"/>
        <color indexed="56"/>
        <rFont val="Verdana"/>
        <family val="2"/>
      </rPr>
      <t xml:space="preserve"> </t>
    </r>
    <r>
      <rPr>
        <b/>
        <sz val="10"/>
        <color indexed="60"/>
        <rFont val="Verdana"/>
        <family val="2"/>
      </rPr>
      <t xml:space="preserve">de calcul </t>
    </r>
    <r>
      <rPr>
        <b/>
        <sz val="10"/>
        <rFont val="Verdana"/>
        <family val="2"/>
      </rPr>
      <t xml:space="preserve">(par exemple,
 dans le cas d'un ménage disposant à la fois de revenus du travail et de revenus de remplacement).
Il est également important de savoir que, </t>
    </r>
    <r>
      <rPr>
        <b/>
        <sz val="10"/>
        <color indexed="60"/>
        <rFont val="Verdana"/>
        <family val="2"/>
      </rPr>
      <t>pour les ménages avec enfant(s) à charge, la quotité saisie/cédée est 
diminuée et ce, de 70 € par enfant à charge</t>
    </r>
    <r>
      <rPr>
        <b/>
        <sz val="10"/>
        <rFont val="Verdana"/>
        <family val="2"/>
      </rPr>
      <t xml:space="preserve">. Les feuilles de calcul proposées dans ce fichier Excel tiennent 
compte de cet avantage pour enfant(s) à charge. Il vous suffit d'introduire en haut à droite du tableau le nombre 
d'enfant(s) à charge du ménage considéré. 
(*)Remarque relative aux revenus occasionnels (prime de fin d'année, pécule de vacances,...) : les auteurs (juristes)
se divisent en deux courants quant au calcul de la quotité cessible/saisissable des revenus occasionnels :
- certains considèrent que, lorsqu'ils sont perçus, ces revenus doivent être intégralement ajoutés aux autres revenus
du mois considéré ;
- d'autres auteurs estiment qu'il y a lieu de fractionner les rémunérations occasionnelles en tranches mensuelles qui
viendront s'ajouter, chaque mois, aux autres revenus perçus par le ménage.
</t>
    </r>
  </si>
</sst>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 ##0.00\ \€"/>
  </numFmts>
  <fonts count="57">
    <font>
      <sz val="11"/>
      <color theme="1"/>
      <name val="Calibri"/>
      <family val="2"/>
    </font>
    <font>
      <sz val="11"/>
      <color indexed="8"/>
      <name val="Calibri"/>
      <family val="2"/>
    </font>
    <font>
      <sz val="8"/>
      <name val="Verdana"/>
      <family val="2"/>
    </font>
    <font>
      <sz val="10"/>
      <name val="Verdana"/>
      <family val="2"/>
    </font>
    <font>
      <b/>
      <sz val="10"/>
      <name val="Verdana"/>
      <family val="2"/>
    </font>
    <font>
      <b/>
      <sz val="10"/>
      <color indexed="12"/>
      <name val="Verdana"/>
      <family val="2"/>
    </font>
    <font>
      <b/>
      <sz val="8"/>
      <name val="Verdana"/>
      <family val="2"/>
    </font>
    <font>
      <b/>
      <sz val="11"/>
      <color indexed="9"/>
      <name val="Arial"/>
      <family val="2"/>
    </font>
    <font>
      <b/>
      <sz val="10"/>
      <color indexed="56"/>
      <name val="Verdana"/>
      <family val="2"/>
    </font>
    <font>
      <b/>
      <sz val="10"/>
      <color indexed="60"/>
      <name val="Verdana"/>
      <family val="2"/>
    </font>
    <font>
      <b/>
      <sz val="10"/>
      <name val="Arial"/>
      <family val="2"/>
    </font>
    <font>
      <sz val="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name val="Calibri"/>
      <family val="2"/>
    </font>
    <font>
      <b/>
      <sz val="8"/>
      <color indexed="9"/>
      <name val="Verdana"/>
      <family val="2"/>
    </font>
    <font>
      <b/>
      <sz val="8"/>
      <color indexed="13"/>
      <name val="Verdana"/>
      <family val="2"/>
    </font>
    <font>
      <b/>
      <sz val="10"/>
      <color indexed="9"/>
      <name val="Arial"/>
      <family val="2"/>
    </font>
    <font>
      <sz val="10"/>
      <color indexed="9"/>
      <name val="Arial"/>
      <family val="2"/>
    </font>
    <font>
      <b/>
      <u val="single"/>
      <sz val="12"/>
      <color indexed="60"/>
      <name val="Verdana"/>
      <family val="2"/>
    </font>
    <font>
      <b/>
      <sz val="16"/>
      <color indexed="9"/>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theme="0"/>
      <name val="Verdana"/>
      <family val="2"/>
    </font>
    <font>
      <b/>
      <sz val="8"/>
      <color rgb="FF9EC93F"/>
      <name val="Verdana"/>
      <family val="2"/>
    </font>
    <font>
      <b/>
      <sz val="10"/>
      <color theme="0"/>
      <name val="Arial"/>
      <family val="2"/>
    </font>
    <font>
      <sz val="10"/>
      <color theme="0"/>
      <name val="Arial"/>
      <family val="2"/>
    </font>
    <font>
      <b/>
      <u val="single"/>
      <sz val="12"/>
      <color rgb="FFC00000"/>
      <name val="Verdana"/>
      <family val="2"/>
    </font>
    <font>
      <b/>
      <sz val="16"/>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0"/>
        <bgColor indexed="64"/>
      </patternFill>
    </fill>
    <fill>
      <patternFill patternType="solid">
        <fgColor rgb="FFC00000"/>
        <bgColor indexed="64"/>
      </patternFill>
    </fill>
    <fill>
      <patternFill patternType="solid">
        <fgColor rgb="FFC0000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style="thin"/>
      <bottom/>
    </border>
    <border>
      <left style="thin"/>
      <right/>
      <top/>
      <bottom style="thin"/>
    </border>
    <border>
      <left/>
      <right style="thin"/>
      <top style="thin"/>
      <bottom style="thin"/>
    </border>
    <border>
      <left/>
      <right/>
      <top/>
      <bottom style="thin"/>
    </border>
    <border>
      <left style="thin"/>
      <right style="medium"/>
      <top/>
      <bottom style="thin"/>
    </border>
    <border>
      <left style="medium"/>
      <right/>
      <top style="thin"/>
      <bottom style="medium"/>
    </border>
    <border>
      <left/>
      <right/>
      <top style="thin"/>
      <bottom style="medium"/>
    </border>
    <border>
      <left/>
      <right/>
      <top/>
      <bottom style="medium"/>
    </border>
    <border>
      <left style="medium"/>
      <right/>
      <top/>
      <bottom style="thin"/>
    </border>
    <border>
      <left/>
      <right style="medium"/>
      <top style="thin"/>
      <bottom style="medium"/>
    </border>
    <border>
      <left style="medium"/>
      <right/>
      <top/>
      <bottom style="medium"/>
    </border>
    <border>
      <left style="medium"/>
      <right/>
      <top style="thin"/>
      <bottom style="thin"/>
    </border>
    <border>
      <left/>
      <right/>
      <top style="thin"/>
      <bottom style="thin"/>
    </border>
    <border>
      <left style="thin"/>
      <right style="thin"/>
      <top style="thin"/>
      <bottom style="thin"/>
    </border>
    <border>
      <left style="thin"/>
      <right style="medium"/>
      <top style="thin"/>
      <bottom style="thin"/>
    </border>
    <border>
      <left/>
      <right style="thin"/>
      <top style="thin"/>
      <bottom/>
    </border>
    <border>
      <left style="thin"/>
      <right style="thin"/>
      <top style="thin"/>
      <bottom/>
    </border>
    <border>
      <left style="thin"/>
      <right style="medium"/>
      <top style="thin"/>
      <bottom/>
    </border>
    <border>
      <left style="thin"/>
      <right/>
      <top style="thin"/>
      <bottom style="medium"/>
    </border>
    <border>
      <left style="thin"/>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style="medium"/>
      <top/>
      <bottom style="medium"/>
    </border>
    <border>
      <left/>
      <right style="medium"/>
      <top/>
      <bottom style="thin"/>
    </border>
    <border>
      <left style="medium"/>
      <right/>
      <top style="thin"/>
      <bottom/>
    </border>
    <border>
      <left/>
      <right style="thin"/>
      <top/>
      <bottom style="thin"/>
    </border>
    <border>
      <left style="thin"/>
      <right/>
      <top style="thin"/>
      <bottom/>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0" borderId="2" applyNumberFormat="0" applyFill="0" applyAlignment="0" applyProtection="0"/>
    <xf numFmtId="0" fontId="39" fillId="27" borderId="1" applyNumberFormat="0" applyAlignment="0" applyProtection="0"/>
    <xf numFmtId="0" fontId="40" fillId="28"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2" fillId="31" borderId="0" applyNumberFormat="0" applyBorder="0" applyAlignment="0" applyProtection="0"/>
    <xf numFmtId="0" fontId="43" fillId="26" borderId="4"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2" borderId="9" applyNumberFormat="0" applyAlignment="0" applyProtection="0"/>
  </cellStyleXfs>
  <cellXfs count="128">
    <xf numFmtId="0" fontId="0" fillId="0" borderId="0" xfId="0" applyFont="1" applyAlignment="1">
      <alignment/>
    </xf>
    <xf numFmtId="0" fontId="0" fillId="0" borderId="0" xfId="0" applyAlignment="1" applyProtection="1">
      <alignment/>
      <protection/>
    </xf>
    <xf numFmtId="0" fontId="2" fillId="0" borderId="0" xfId="0" applyFont="1" applyAlignment="1" applyProtection="1">
      <alignment horizontal="justify" vertical="center"/>
      <protection/>
    </xf>
    <xf numFmtId="0" fontId="2" fillId="0" borderId="0" xfId="0" applyFont="1" applyAlignment="1" applyProtection="1">
      <alignment horizontal="justify" vertical="center" wrapText="1" shrinkToFit="1"/>
      <protection/>
    </xf>
    <xf numFmtId="0" fontId="0" fillId="0" borderId="0" xfId="0" applyAlignment="1">
      <alignment wrapText="1" shrinkToFit="1"/>
    </xf>
    <xf numFmtId="0" fontId="2" fillId="33" borderId="10" xfId="0" applyFont="1" applyFill="1" applyBorder="1" applyAlignment="1" applyProtection="1">
      <alignment/>
      <protection/>
    </xf>
    <xf numFmtId="0" fontId="6" fillId="34" borderId="11" xfId="0" applyFont="1" applyFill="1" applyBorder="1" applyAlignment="1" applyProtection="1">
      <alignment horizontal="center" vertical="center"/>
      <protection locked="0"/>
    </xf>
    <xf numFmtId="0" fontId="6" fillId="34" borderId="12" xfId="0" applyFont="1" applyFill="1" applyBorder="1" applyAlignment="1" applyProtection="1">
      <alignment vertical="center"/>
      <protection/>
    </xf>
    <xf numFmtId="0" fontId="2" fillId="33" borderId="13" xfId="0" applyFont="1" applyFill="1" applyBorder="1" applyAlignment="1" applyProtection="1">
      <alignment/>
      <protection/>
    </xf>
    <xf numFmtId="0" fontId="0" fillId="0" borderId="0" xfId="0" applyBorder="1" applyAlignment="1">
      <alignment/>
    </xf>
    <xf numFmtId="0" fontId="6" fillId="34" borderId="14" xfId="0" applyFont="1" applyFill="1" applyBorder="1" applyAlignment="1" applyProtection="1">
      <alignment vertical="center"/>
      <protection locked="0"/>
    </xf>
    <xf numFmtId="0" fontId="28" fillId="33" borderId="15" xfId="0" applyFont="1" applyFill="1" applyBorder="1" applyAlignment="1">
      <alignment/>
    </xf>
    <xf numFmtId="0" fontId="28" fillId="33" borderId="16" xfId="0" applyFont="1" applyFill="1" applyBorder="1" applyAlignment="1">
      <alignment/>
    </xf>
    <xf numFmtId="0" fontId="28" fillId="33" borderId="17" xfId="0" applyFont="1" applyFill="1" applyBorder="1" applyAlignment="1">
      <alignment/>
    </xf>
    <xf numFmtId="0" fontId="0" fillId="0" borderId="0" xfId="0" applyBorder="1" applyAlignment="1" applyProtection="1">
      <alignment/>
      <protection/>
    </xf>
    <xf numFmtId="0" fontId="0" fillId="0" borderId="0" xfId="0" applyAlignment="1">
      <alignment wrapText="1"/>
    </xf>
    <xf numFmtId="0" fontId="51" fillId="35" borderId="18" xfId="0" applyFont="1" applyFill="1" applyBorder="1" applyAlignment="1" applyProtection="1">
      <alignment vertical="center"/>
      <protection/>
    </xf>
    <xf numFmtId="0" fontId="51" fillId="35" borderId="19" xfId="0" applyFont="1" applyFill="1" applyBorder="1" applyAlignment="1" applyProtection="1">
      <alignment vertical="center"/>
      <protection/>
    </xf>
    <xf numFmtId="0" fontId="51" fillId="35" borderId="20" xfId="0" applyFont="1" applyFill="1" applyBorder="1" applyAlignment="1" applyProtection="1">
      <alignment vertical="center"/>
      <protection/>
    </xf>
    <xf numFmtId="0" fontId="52" fillId="35" borderId="18" xfId="0" applyFont="1" applyFill="1" applyBorder="1" applyAlignment="1" applyProtection="1">
      <alignment vertical="center"/>
      <protection/>
    </xf>
    <xf numFmtId="0" fontId="11" fillId="33" borderId="21" xfId="0" applyFont="1" applyFill="1" applyBorder="1" applyAlignment="1" applyProtection="1">
      <alignment vertical="center" wrapText="1"/>
      <protection/>
    </xf>
    <xf numFmtId="172" fontId="11" fillId="33" borderId="22" xfId="0" applyNumberFormat="1" applyFont="1" applyFill="1" applyBorder="1" applyAlignment="1" applyProtection="1">
      <alignment vertical="center"/>
      <protection/>
    </xf>
    <xf numFmtId="0" fontId="11" fillId="33" borderId="22" xfId="0" applyFont="1" applyFill="1" applyBorder="1" applyAlignment="1" applyProtection="1">
      <alignment horizontal="center" vertical="center"/>
      <protection/>
    </xf>
    <xf numFmtId="172" fontId="11" fillId="33" borderId="12" xfId="0" applyNumberFormat="1" applyFont="1" applyFill="1" applyBorder="1" applyAlignment="1" applyProtection="1">
      <alignment vertical="center"/>
      <protection/>
    </xf>
    <xf numFmtId="0" fontId="11" fillId="34" borderId="23" xfId="0" applyFont="1" applyFill="1" applyBorder="1" applyAlignment="1" applyProtection="1">
      <alignment horizontal="center"/>
      <protection/>
    </xf>
    <xf numFmtId="172" fontId="11" fillId="34" borderId="24" xfId="0" applyNumberFormat="1" applyFont="1" applyFill="1" applyBorder="1" applyAlignment="1" applyProtection="1">
      <alignment/>
      <protection/>
    </xf>
    <xf numFmtId="9" fontId="11" fillId="34" borderId="23" xfId="0" applyNumberFormat="1" applyFont="1" applyFill="1" applyBorder="1" applyAlignment="1" applyProtection="1">
      <alignment horizontal="center"/>
      <protection/>
    </xf>
    <xf numFmtId="172" fontId="11" fillId="33" borderId="23" xfId="0" applyNumberFormat="1" applyFont="1" applyFill="1" applyBorder="1" applyAlignment="1" applyProtection="1">
      <alignment/>
      <protection/>
    </xf>
    <xf numFmtId="172" fontId="11" fillId="33" borderId="24" xfId="0" applyNumberFormat="1" applyFont="1" applyFill="1" applyBorder="1" applyAlignment="1" applyProtection="1">
      <alignment/>
      <protection/>
    </xf>
    <xf numFmtId="172" fontId="11" fillId="33" borderId="10" xfId="0" applyNumberFormat="1" applyFont="1" applyFill="1" applyBorder="1" applyAlignment="1" applyProtection="1">
      <alignment vertical="center"/>
      <protection/>
    </xf>
    <xf numFmtId="0" fontId="11" fillId="33" borderId="10" xfId="0" applyFont="1" applyFill="1" applyBorder="1" applyAlignment="1" applyProtection="1">
      <alignment horizontal="center" vertical="center"/>
      <protection/>
    </xf>
    <xf numFmtId="172" fontId="11" fillId="33" borderId="25" xfId="0" applyNumberFormat="1" applyFont="1" applyFill="1" applyBorder="1" applyAlignment="1" applyProtection="1">
      <alignment vertical="center"/>
      <protection/>
    </xf>
    <xf numFmtId="172" fontId="11" fillId="33" borderId="22" xfId="0" applyNumberFormat="1" applyFont="1" applyFill="1" applyBorder="1" applyAlignment="1" applyProtection="1">
      <alignment horizontal="right" vertical="center"/>
      <protection/>
    </xf>
    <xf numFmtId="0" fontId="11" fillId="33" borderId="22" xfId="0" applyFont="1" applyFill="1" applyBorder="1" applyAlignment="1" applyProtection="1">
      <alignment vertical="center"/>
      <protection/>
    </xf>
    <xf numFmtId="0" fontId="11" fillId="34" borderId="26" xfId="0" applyFont="1" applyFill="1" applyBorder="1" applyAlignment="1" applyProtection="1">
      <alignment horizontal="center"/>
      <protection/>
    </xf>
    <xf numFmtId="0" fontId="11" fillId="33" borderId="15" xfId="0" applyFont="1" applyFill="1" applyBorder="1" applyAlignment="1">
      <alignment/>
    </xf>
    <xf numFmtId="0" fontId="11" fillId="33" borderId="16" xfId="0" applyFont="1" applyFill="1" applyBorder="1" applyAlignment="1">
      <alignment/>
    </xf>
    <xf numFmtId="0" fontId="11" fillId="33" borderId="17" xfId="0" applyFont="1" applyFill="1" applyBorder="1" applyAlignment="1">
      <alignment/>
    </xf>
    <xf numFmtId="0" fontId="11" fillId="33" borderId="21" xfId="0" applyFont="1" applyFill="1" applyBorder="1" applyAlignment="1" applyProtection="1">
      <alignment horizontal="left" vertical="center" wrapText="1"/>
      <protection/>
    </xf>
    <xf numFmtId="0" fontId="11" fillId="33" borderId="22" xfId="0" applyFont="1" applyFill="1" applyBorder="1" applyAlignment="1" applyProtection="1">
      <alignment horizontal="center"/>
      <protection/>
    </xf>
    <xf numFmtId="172" fontId="11" fillId="33" borderId="12" xfId="0" applyNumberFormat="1" applyFont="1" applyFill="1" applyBorder="1" applyAlignment="1" applyProtection="1">
      <alignment/>
      <protection/>
    </xf>
    <xf numFmtId="0" fontId="11" fillId="34" borderId="23" xfId="0" applyFont="1" applyFill="1" applyBorder="1" applyAlignment="1" applyProtection="1">
      <alignment horizontal="center" vertical="center"/>
      <protection/>
    </xf>
    <xf numFmtId="172" fontId="11" fillId="34" borderId="23" xfId="0" applyNumberFormat="1" applyFont="1" applyFill="1" applyBorder="1" applyAlignment="1" applyProtection="1">
      <alignment vertical="center"/>
      <protection/>
    </xf>
    <xf numFmtId="172" fontId="11" fillId="34" borderId="24" xfId="0" applyNumberFormat="1" applyFont="1" applyFill="1" applyBorder="1" applyAlignment="1" applyProtection="1">
      <alignment vertical="center"/>
      <protection/>
    </xf>
    <xf numFmtId="9" fontId="11" fillId="34" borderId="23" xfId="0" applyNumberFormat="1" applyFont="1" applyFill="1" applyBorder="1" applyAlignment="1" applyProtection="1">
      <alignment horizontal="center" vertical="center"/>
      <protection/>
    </xf>
    <xf numFmtId="172" fontId="11" fillId="33" borderId="23" xfId="0" applyNumberFormat="1" applyFont="1" applyFill="1" applyBorder="1" applyAlignment="1" applyProtection="1">
      <alignment vertical="center"/>
      <protection/>
    </xf>
    <xf numFmtId="172" fontId="11" fillId="33" borderId="24" xfId="0" applyNumberFormat="1" applyFont="1" applyFill="1" applyBorder="1" applyAlignment="1" applyProtection="1">
      <alignment vertical="center"/>
      <protection/>
    </xf>
    <xf numFmtId="0" fontId="11" fillId="34" borderId="26" xfId="0" applyFont="1" applyFill="1" applyBorder="1" applyAlignment="1" applyProtection="1">
      <alignment horizontal="center" vertical="center"/>
      <protection/>
    </xf>
    <xf numFmtId="172" fontId="11" fillId="33" borderId="27" xfId="0" applyNumberFormat="1" applyFont="1" applyFill="1" applyBorder="1" applyAlignment="1" applyProtection="1">
      <alignment vertical="center"/>
      <protection/>
    </xf>
    <xf numFmtId="0" fontId="53" fillId="35" borderId="18" xfId="0" applyFont="1" applyFill="1" applyBorder="1" applyAlignment="1" applyProtection="1">
      <alignment vertical="center"/>
      <protection/>
    </xf>
    <xf numFmtId="0" fontId="53" fillId="35" borderId="13" xfId="0" applyFont="1" applyFill="1" applyBorder="1" applyAlignment="1" applyProtection="1">
      <alignment vertical="center"/>
      <protection/>
    </xf>
    <xf numFmtId="0" fontId="10" fillId="0" borderId="11" xfId="0" applyFont="1" applyFill="1" applyBorder="1" applyAlignment="1" applyProtection="1">
      <alignment horizontal="center" vertical="center"/>
      <protection locked="0"/>
    </xf>
    <xf numFmtId="0" fontId="10" fillId="0" borderId="12" xfId="0" applyFont="1" applyFill="1" applyBorder="1" applyAlignment="1" applyProtection="1">
      <alignment vertical="center"/>
      <protection/>
    </xf>
    <xf numFmtId="0" fontId="53" fillId="35" borderId="0" xfId="0" applyFont="1" applyFill="1" applyBorder="1" applyAlignment="1" applyProtection="1">
      <alignment vertical="center"/>
      <protection/>
    </xf>
    <xf numFmtId="0" fontId="10" fillId="0" borderId="14" xfId="0" applyFont="1" applyFill="1" applyBorder="1" applyAlignment="1" applyProtection="1">
      <alignment vertical="center"/>
      <protection locked="0"/>
    </xf>
    <xf numFmtId="0" fontId="54" fillId="0" borderId="10" xfId="0" applyFont="1" applyFill="1" applyBorder="1" applyAlignment="1" applyProtection="1">
      <alignment/>
      <protection/>
    </xf>
    <xf numFmtId="0" fontId="54" fillId="0" borderId="13" xfId="0" applyFont="1" applyFill="1" applyBorder="1" applyAlignment="1" applyProtection="1">
      <alignment/>
      <protection/>
    </xf>
    <xf numFmtId="172" fontId="11" fillId="33" borderId="22" xfId="0" applyNumberFormat="1" applyFont="1" applyFill="1" applyBorder="1" applyAlignment="1" applyProtection="1">
      <alignment/>
      <protection/>
    </xf>
    <xf numFmtId="172" fontId="11" fillId="33" borderId="10" xfId="0" applyNumberFormat="1" applyFont="1" applyFill="1" applyBorder="1" applyAlignment="1" applyProtection="1">
      <alignment/>
      <protection/>
    </xf>
    <xf numFmtId="0" fontId="11" fillId="33" borderId="10" xfId="0" applyFont="1" applyFill="1" applyBorder="1" applyAlignment="1" applyProtection="1">
      <alignment horizontal="center"/>
      <protection/>
    </xf>
    <xf numFmtId="172" fontId="11" fillId="33" borderId="25" xfId="0" applyNumberFormat="1" applyFont="1" applyFill="1" applyBorder="1" applyAlignment="1" applyProtection="1">
      <alignment/>
      <protection/>
    </xf>
    <xf numFmtId="0" fontId="11" fillId="33" borderId="22" xfId="0" applyFont="1" applyFill="1" applyBorder="1" applyAlignment="1" applyProtection="1">
      <alignment/>
      <protection/>
    </xf>
    <xf numFmtId="0" fontId="53" fillId="35" borderId="28" xfId="0" applyFont="1" applyFill="1" applyBorder="1" applyAlignment="1" applyProtection="1">
      <alignment vertical="center"/>
      <protection/>
    </xf>
    <xf numFmtId="0" fontId="53" fillId="35" borderId="19" xfId="0" applyFont="1" applyFill="1" applyBorder="1" applyAlignment="1" applyProtection="1">
      <alignment vertical="center"/>
      <protection/>
    </xf>
    <xf numFmtId="172" fontId="11" fillId="34" borderId="29" xfId="0" applyNumberFormat="1" applyFont="1" applyFill="1" applyBorder="1" applyAlignment="1" applyProtection="1">
      <alignment vertical="center"/>
      <protection/>
    </xf>
    <xf numFmtId="0" fontId="11" fillId="0" borderId="10" xfId="0" applyFont="1" applyFill="1" applyBorder="1" applyAlignment="1" applyProtection="1">
      <alignment/>
      <protection/>
    </xf>
    <xf numFmtId="0" fontId="11" fillId="0" borderId="13" xfId="0" applyFont="1" applyFill="1" applyBorder="1" applyAlignment="1" applyProtection="1">
      <alignment/>
      <protection/>
    </xf>
    <xf numFmtId="172" fontId="11" fillId="34" borderId="23" xfId="0" applyNumberFormat="1" applyFont="1" applyFill="1" applyBorder="1" applyAlignment="1" applyProtection="1">
      <alignment/>
      <protection/>
    </xf>
    <xf numFmtId="0" fontId="53" fillId="35" borderId="20" xfId="0" applyFont="1" applyFill="1" applyBorder="1" applyAlignment="1" applyProtection="1">
      <alignment vertical="center"/>
      <protection/>
    </xf>
    <xf numFmtId="0" fontId="55" fillId="33" borderId="30" xfId="0" applyFont="1" applyFill="1" applyBorder="1" applyAlignment="1">
      <alignment horizontal="center" vertical="center" wrapText="1"/>
    </xf>
    <xf numFmtId="0" fontId="55" fillId="33" borderId="31" xfId="0" applyFont="1" applyFill="1" applyBorder="1" applyAlignment="1">
      <alignment horizontal="center" vertical="center" wrapText="1"/>
    </xf>
    <xf numFmtId="0" fontId="55" fillId="33" borderId="32" xfId="0" applyFont="1" applyFill="1" applyBorder="1" applyAlignment="1">
      <alignment horizontal="center" vertical="center" wrapText="1"/>
    </xf>
    <xf numFmtId="0" fontId="55" fillId="33" borderId="33" xfId="0" applyFont="1" applyFill="1" applyBorder="1" applyAlignment="1">
      <alignment horizontal="center" vertical="center" wrapText="1"/>
    </xf>
    <xf numFmtId="0" fontId="55" fillId="33" borderId="0" xfId="0" applyFont="1" applyFill="1" applyBorder="1" applyAlignment="1">
      <alignment horizontal="center" vertical="center" wrapText="1"/>
    </xf>
    <xf numFmtId="0" fontId="55" fillId="33" borderId="34" xfId="0" applyFont="1" applyFill="1" applyBorder="1" applyAlignment="1">
      <alignment horizontal="center" vertical="center" wrapText="1"/>
    </xf>
    <xf numFmtId="0" fontId="4" fillId="33" borderId="33" xfId="0" applyFont="1" applyFill="1" applyBorder="1" applyAlignment="1">
      <alignment horizontal="justify" wrapText="1"/>
    </xf>
    <xf numFmtId="0" fontId="4" fillId="33" borderId="0" xfId="0" applyFont="1" applyFill="1" applyBorder="1" applyAlignment="1">
      <alignment horizontal="justify" wrapText="1"/>
    </xf>
    <xf numFmtId="0" fontId="4" fillId="33" borderId="34" xfId="0" applyFont="1" applyFill="1" applyBorder="1" applyAlignment="1">
      <alignment horizontal="justify" wrapText="1"/>
    </xf>
    <xf numFmtId="0" fontId="4" fillId="33" borderId="20" xfId="0" applyFont="1" applyFill="1" applyBorder="1" applyAlignment="1">
      <alignment horizontal="justify" wrapText="1"/>
    </xf>
    <xf numFmtId="0" fontId="4" fillId="33" borderId="17" xfId="0" applyFont="1" applyFill="1" applyBorder="1" applyAlignment="1">
      <alignment horizontal="justify" wrapText="1"/>
    </xf>
    <xf numFmtId="0" fontId="4" fillId="33" borderId="35" xfId="0" applyFont="1" applyFill="1" applyBorder="1" applyAlignment="1">
      <alignment horizontal="justify" wrapText="1"/>
    </xf>
    <xf numFmtId="0" fontId="56" fillId="36" borderId="30" xfId="0" applyFont="1" applyFill="1" applyBorder="1" applyAlignment="1">
      <alignment horizontal="center" vertical="center"/>
    </xf>
    <xf numFmtId="0" fontId="56" fillId="36" borderId="31" xfId="0" applyFont="1" applyFill="1" applyBorder="1" applyAlignment="1">
      <alignment horizontal="center" vertical="center"/>
    </xf>
    <xf numFmtId="0" fontId="56" fillId="36" borderId="32" xfId="0" applyFont="1" applyFill="1" applyBorder="1" applyAlignment="1">
      <alignment horizontal="center" vertical="center"/>
    </xf>
    <xf numFmtId="0" fontId="56" fillId="36" borderId="18" xfId="0" applyFont="1" applyFill="1" applyBorder="1" applyAlignment="1">
      <alignment horizontal="center" vertical="center"/>
    </xf>
    <xf numFmtId="0" fontId="56" fillId="36" borderId="13" xfId="0" applyFont="1" applyFill="1" applyBorder="1" applyAlignment="1">
      <alignment horizontal="center" vertical="center"/>
    </xf>
    <xf numFmtId="0" fontId="56" fillId="36" borderId="0" xfId="0" applyFont="1" applyFill="1" applyBorder="1" applyAlignment="1">
      <alignment horizontal="center" vertical="center"/>
    </xf>
    <xf numFmtId="0" fontId="56" fillId="36" borderId="36" xfId="0" applyFont="1" applyFill="1" applyBorder="1" applyAlignment="1">
      <alignment horizontal="center" vertical="center"/>
    </xf>
    <xf numFmtId="0" fontId="53" fillId="35" borderId="37" xfId="0" applyFont="1" applyFill="1" applyBorder="1" applyAlignment="1" applyProtection="1">
      <alignment vertical="center"/>
      <protection/>
    </xf>
    <xf numFmtId="0" fontId="53" fillId="35" borderId="10" xfId="0" applyFont="1" applyFill="1" applyBorder="1" applyAlignment="1" applyProtection="1">
      <alignment vertical="center"/>
      <protection/>
    </xf>
    <xf numFmtId="0" fontId="53" fillId="35" borderId="25" xfId="0" applyFont="1" applyFill="1" applyBorder="1" applyAlignment="1" applyProtection="1">
      <alignment vertical="center"/>
      <protection/>
    </xf>
    <xf numFmtId="0" fontId="53" fillId="35" borderId="18" xfId="0" applyFont="1" applyFill="1" applyBorder="1" applyAlignment="1" applyProtection="1">
      <alignment vertical="center"/>
      <protection/>
    </xf>
    <xf numFmtId="0" fontId="53" fillId="35" borderId="13" xfId="0" applyFont="1" applyFill="1" applyBorder="1" applyAlignment="1" applyProtection="1">
      <alignment vertical="center"/>
      <protection/>
    </xf>
    <xf numFmtId="0" fontId="53" fillId="35" borderId="38" xfId="0" applyFont="1" applyFill="1" applyBorder="1" applyAlignment="1" applyProtection="1">
      <alignment vertical="center"/>
      <protection/>
    </xf>
    <xf numFmtId="0" fontId="53" fillId="35" borderId="39" xfId="0" applyFont="1" applyFill="1" applyBorder="1" applyAlignment="1" applyProtection="1">
      <alignment vertical="top" wrapText="1"/>
      <protection/>
    </xf>
    <xf numFmtId="0" fontId="53" fillId="35" borderId="11" xfId="0" applyFont="1" applyFill="1" applyBorder="1" applyAlignment="1" applyProtection="1">
      <alignment vertical="top" wrapText="1"/>
      <protection/>
    </xf>
    <xf numFmtId="0" fontId="53" fillId="35" borderId="27" xfId="0" applyFont="1" applyFill="1" applyBorder="1" applyAlignment="1" applyProtection="1">
      <alignment vertical="center"/>
      <protection/>
    </xf>
    <xf numFmtId="0" fontId="53" fillId="35" borderId="14" xfId="0" applyFont="1" applyFill="1" applyBorder="1" applyAlignment="1" applyProtection="1">
      <alignment vertical="center"/>
      <protection/>
    </xf>
    <xf numFmtId="49" fontId="2" fillId="0" borderId="0" xfId="0" applyNumberFormat="1" applyFont="1" applyAlignment="1">
      <alignment horizontal="justify" vertical="center" wrapText="1" shrinkToFit="1"/>
    </xf>
    <xf numFmtId="0" fontId="3" fillId="0" borderId="0" xfId="0" applyFont="1" applyAlignment="1">
      <alignment/>
    </xf>
    <xf numFmtId="0" fontId="11" fillId="0" borderId="30" xfId="0" applyFont="1" applyBorder="1" applyAlignment="1" applyProtection="1">
      <alignment horizontal="justify" vertical="center" wrapText="1"/>
      <protection/>
    </xf>
    <xf numFmtId="0" fontId="11" fillId="0" borderId="31" xfId="0" applyFont="1" applyBorder="1" applyAlignment="1" applyProtection="1">
      <alignment horizontal="justify" vertical="center" wrapText="1"/>
      <protection/>
    </xf>
    <xf numFmtId="0" fontId="11" fillId="0" borderId="32" xfId="0" applyFont="1" applyBorder="1" applyAlignment="1" applyProtection="1">
      <alignment horizontal="justify" vertical="center" wrapText="1"/>
      <protection/>
    </xf>
    <xf numFmtId="0" fontId="11" fillId="0" borderId="33" xfId="0" applyFont="1" applyBorder="1" applyAlignment="1" applyProtection="1">
      <alignment horizontal="justify" vertical="center" wrapText="1"/>
      <protection/>
    </xf>
    <xf numFmtId="0" fontId="11" fillId="0" borderId="0" xfId="0" applyFont="1" applyBorder="1" applyAlignment="1" applyProtection="1">
      <alignment horizontal="justify" vertical="center" wrapText="1"/>
      <protection/>
    </xf>
    <xf numFmtId="0" fontId="11" fillId="0" borderId="34" xfId="0" applyFont="1" applyBorder="1" applyAlignment="1" applyProtection="1">
      <alignment horizontal="justify" vertical="center" wrapText="1"/>
      <protection/>
    </xf>
    <xf numFmtId="0" fontId="11" fillId="0" borderId="20" xfId="0" applyFont="1" applyBorder="1" applyAlignment="1" applyProtection="1">
      <alignment horizontal="justify" vertical="center" wrapText="1"/>
      <protection/>
    </xf>
    <xf numFmtId="0" fontId="11" fillId="0" borderId="17" xfId="0" applyFont="1" applyBorder="1" applyAlignment="1" applyProtection="1">
      <alignment horizontal="justify" vertical="center" wrapText="1"/>
      <protection/>
    </xf>
    <xf numFmtId="0" fontId="11" fillId="0" borderId="35" xfId="0" applyFont="1" applyBorder="1" applyAlignment="1" applyProtection="1">
      <alignment horizontal="justify" vertical="center" wrapText="1"/>
      <protection/>
    </xf>
    <xf numFmtId="0" fontId="11" fillId="0" borderId="40" xfId="0" applyFont="1" applyBorder="1" applyAlignment="1" applyProtection="1">
      <alignment horizontal="justify" vertical="center"/>
      <protection/>
    </xf>
    <xf numFmtId="0" fontId="11" fillId="0" borderId="41" xfId="0" applyFont="1" applyBorder="1" applyAlignment="1" applyProtection="1">
      <alignment horizontal="justify" vertical="center"/>
      <protection/>
    </xf>
    <xf numFmtId="0" fontId="11" fillId="0" borderId="42" xfId="0" applyFont="1" applyBorder="1" applyAlignment="1" applyProtection="1">
      <alignment horizontal="justify" vertical="center"/>
      <protection/>
    </xf>
    <xf numFmtId="0" fontId="2" fillId="0" borderId="0" xfId="0" applyFont="1" applyAlignment="1" applyProtection="1">
      <alignment horizontal="justify" vertical="center"/>
      <protection/>
    </xf>
    <xf numFmtId="0" fontId="2" fillId="0" borderId="40" xfId="0" applyFont="1" applyBorder="1" applyAlignment="1" applyProtection="1">
      <alignment horizontal="justify" vertical="center"/>
      <protection/>
    </xf>
    <xf numFmtId="0" fontId="2" fillId="0" borderId="41" xfId="0" applyFont="1" applyBorder="1" applyAlignment="1" applyProtection="1">
      <alignment horizontal="justify" vertical="center"/>
      <protection/>
    </xf>
    <xf numFmtId="0" fontId="2" fillId="0" borderId="42" xfId="0" applyFont="1" applyBorder="1" applyAlignment="1" applyProtection="1">
      <alignment horizontal="justify" vertical="center"/>
      <protection/>
    </xf>
    <xf numFmtId="0" fontId="7" fillId="36" borderId="30" xfId="0" applyFont="1" applyFill="1" applyBorder="1" applyAlignment="1">
      <alignment horizontal="center" vertical="center"/>
    </xf>
    <xf numFmtId="0" fontId="7" fillId="36" borderId="31" xfId="0" applyFont="1" applyFill="1" applyBorder="1" applyAlignment="1">
      <alignment horizontal="center" vertical="center"/>
    </xf>
    <xf numFmtId="0" fontId="0" fillId="36" borderId="31" xfId="0" applyFill="1" applyBorder="1" applyAlignment="1">
      <alignment horizontal="center" vertical="center"/>
    </xf>
    <xf numFmtId="0" fontId="0" fillId="36" borderId="20" xfId="0" applyFill="1" applyBorder="1" applyAlignment="1">
      <alignment horizontal="center" vertical="center"/>
    </xf>
    <xf numFmtId="0" fontId="0" fillId="36" borderId="17" xfId="0" applyFill="1" applyBorder="1" applyAlignment="1">
      <alignment horizontal="center" vertical="center"/>
    </xf>
    <xf numFmtId="0" fontId="51" fillId="35" borderId="37" xfId="0" applyFont="1" applyFill="1" applyBorder="1" applyAlignment="1" applyProtection="1">
      <alignment vertical="center" wrapText="1"/>
      <protection/>
    </xf>
    <xf numFmtId="0" fontId="35" fillId="36" borderId="18" xfId="0" applyFont="1" applyFill="1" applyBorder="1" applyAlignment="1">
      <alignment vertical="center" wrapText="1"/>
    </xf>
    <xf numFmtId="0" fontId="51" fillId="35" borderId="27" xfId="0" applyFont="1" applyFill="1" applyBorder="1" applyAlignment="1" applyProtection="1">
      <alignment vertical="center"/>
      <protection/>
    </xf>
    <xf numFmtId="0" fontId="51" fillId="35" borderId="14" xfId="0" applyFont="1" applyFill="1" applyBorder="1" applyAlignment="1" applyProtection="1">
      <alignment vertical="center"/>
      <protection/>
    </xf>
    <xf numFmtId="0" fontId="11" fillId="0" borderId="40" xfId="0" applyFont="1" applyBorder="1" applyAlignment="1" applyProtection="1">
      <alignment horizontal="justify" vertical="center" wrapText="1" shrinkToFit="1"/>
      <protection/>
    </xf>
    <xf numFmtId="0" fontId="11" fillId="0" borderId="41" xfId="0" applyFont="1" applyBorder="1" applyAlignment="1" applyProtection="1">
      <alignment horizontal="justify" vertical="center" wrapText="1" shrinkToFit="1"/>
      <protection/>
    </xf>
    <xf numFmtId="0" fontId="11" fillId="0" borderId="42" xfId="0" applyFont="1" applyBorder="1" applyAlignment="1" applyProtection="1">
      <alignment horizontal="justify" vertical="center" wrapText="1" shrinkToFit="1"/>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0</xdr:rowOff>
    </xdr:from>
    <xdr:to>
      <xdr:col>1</xdr:col>
      <xdr:colOff>657225</xdr:colOff>
      <xdr:row>0</xdr:row>
      <xdr:rowOff>904875</xdr:rowOff>
    </xdr:to>
    <xdr:pic>
      <xdr:nvPicPr>
        <xdr:cNvPr id="1" name="Image 1"/>
        <xdr:cNvPicPr preferRelativeResize="1">
          <a:picLocks noChangeAspect="1"/>
        </xdr:cNvPicPr>
      </xdr:nvPicPr>
      <xdr:blipFill>
        <a:blip r:embed="rId1"/>
        <a:stretch>
          <a:fillRect/>
        </a:stretch>
      </xdr:blipFill>
      <xdr:spPr>
        <a:xfrm>
          <a:off x="2028825" y="0"/>
          <a:ext cx="647700" cy="904875"/>
        </a:xfrm>
        <a:prstGeom prst="rect">
          <a:avLst/>
        </a:prstGeom>
        <a:noFill/>
        <a:ln w="9525" cmpd="sng">
          <a:noFill/>
        </a:ln>
      </xdr:spPr>
    </xdr:pic>
    <xdr:clientData/>
  </xdr:twoCellAnchor>
  <xdr:twoCellAnchor editAs="oneCell">
    <xdr:from>
      <xdr:col>9</xdr:col>
      <xdr:colOff>819150</xdr:colOff>
      <xdr:row>0</xdr:row>
      <xdr:rowOff>9525</xdr:rowOff>
    </xdr:from>
    <xdr:to>
      <xdr:col>9</xdr:col>
      <xdr:colOff>1781175</xdr:colOff>
      <xdr:row>0</xdr:row>
      <xdr:rowOff>981075</xdr:rowOff>
    </xdr:to>
    <xdr:pic>
      <xdr:nvPicPr>
        <xdr:cNvPr id="2" name="Image 6"/>
        <xdr:cNvPicPr preferRelativeResize="1">
          <a:picLocks noChangeAspect="1"/>
        </xdr:cNvPicPr>
      </xdr:nvPicPr>
      <xdr:blipFill>
        <a:blip r:embed="rId2"/>
        <a:stretch>
          <a:fillRect/>
        </a:stretch>
      </xdr:blipFill>
      <xdr:spPr>
        <a:xfrm>
          <a:off x="8934450" y="9525"/>
          <a:ext cx="962025" cy="971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0</xdr:row>
      <xdr:rowOff>904875</xdr:rowOff>
    </xdr:to>
    <xdr:pic>
      <xdr:nvPicPr>
        <xdr:cNvPr id="1" name="Image 1"/>
        <xdr:cNvPicPr preferRelativeResize="1">
          <a:picLocks noChangeAspect="1"/>
        </xdr:cNvPicPr>
      </xdr:nvPicPr>
      <xdr:blipFill>
        <a:blip r:embed="rId1"/>
        <a:stretch>
          <a:fillRect/>
        </a:stretch>
      </xdr:blipFill>
      <xdr:spPr>
        <a:xfrm>
          <a:off x="2085975" y="0"/>
          <a:ext cx="647700" cy="904875"/>
        </a:xfrm>
        <a:prstGeom prst="rect">
          <a:avLst/>
        </a:prstGeom>
        <a:noFill/>
        <a:ln w="9525" cmpd="sng">
          <a:noFill/>
        </a:ln>
      </xdr:spPr>
    </xdr:pic>
    <xdr:clientData/>
  </xdr:twoCellAnchor>
  <xdr:twoCellAnchor editAs="oneCell">
    <xdr:from>
      <xdr:col>7</xdr:col>
      <xdr:colOff>400050</xdr:colOff>
      <xdr:row>0</xdr:row>
      <xdr:rowOff>9525</xdr:rowOff>
    </xdr:from>
    <xdr:to>
      <xdr:col>8</xdr:col>
      <xdr:colOff>66675</xdr:colOff>
      <xdr:row>0</xdr:row>
      <xdr:rowOff>981075</xdr:rowOff>
    </xdr:to>
    <xdr:pic>
      <xdr:nvPicPr>
        <xdr:cNvPr id="2" name="Image 6"/>
        <xdr:cNvPicPr preferRelativeResize="1">
          <a:picLocks noChangeAspect="1"/>
        </xdr:cNvPicPr>
      </xdr:nvPicPr>
      <xdr:blipFill>
        <a:blip r:embed="rId2"/>
        <a:stretch>
          <a:fillRect/>
        </a:stretch>
      </xdr:blipFill>
      <xdr:spPr>
        <a:xfrm>
          <a:off x="8667750" y="9525"/>
          <a:ext cx="962025" cy="971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0</xdr:row>
      <xdr:rowOff>904875</xdr:rowOff>
    </xdr:to>
    <xdr:pic>
      <xdr:nvPicPr>
        <xdr:cNvPr id="1" name="Image 1"/>
        <xdr:cNvPicPr preferRelativeResize="1">
          <a:picLocks noChangeAspect="1"/>
        </xdr:cNvPicPr>
      </xdr:nvPicPr>
      <xdr:blipFill>
        <a:blip r:embed="rId1"/>
        <a:stretch>
          <a:fillRect/>
        </a:stretch>
      </xdr:blipFill>
      <xdr:spPr>
        <a:xfrm>
          <a:off x="2085975" y="0"/>
          <a:ext cx="647700" cy="904875"/>
        </a:xfrm>
        <a:prstGeom prst="rect">
          <a:avLst/>
        </a:prstGeom>
        <a:noFill/>
        <a:ln w="9525" cmpd="sng">
          <a:noFill/>
        </a:ln>
      </xdr:spPr>
    </xdr:pic>
    <xdr:clientData/>
  </xdr:twoCellAnchor>
  <xdr:twoCellAnchor editAs="oneCell">
    <xdr:from>
      <xdr:col>7</xdr:col>
      <xdr:colOff>400050</xdr:colOff>
      <xdr:row>0</xdr:row>
      <xdr:rowOff>9525</xdr:rowOff>
    </xdr:from>
    <xdr:to>
      <xdr:col>8</xdr:col>
      <xdr:colOff>66675</xdr:colOff>
      <xdr:row>0</xdr:row>
      <xdr:rowOff>981075</xdr:rowOff>
    </xdr:to>
    <xdr:pic>
      <xdr:nvPicPr>
        <xdr:cNvPr id="2" name="Image 6"/>
        <xdr:cNvPicPr preferRelativeResize="1">
          <a:picLocks noChangeAspect="1"/>
        </xdr:cNvPicPr>
      </xdr:nvPicPr>
      <xdr:blipFill>
        <a:blip r:embed="rId2"/>
        <a:stretch>
          <a:fillRect/>
        </a:stretch>
      </xdr:blipFill>
      <xdr:spPr>
        <a:xfrm>
          <a:off x="8248650" y="9525"/>
          <a:ext cx="962025" cy="9715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114300</xdr:rowOff>
    </xdr:from>
    <xdr:to>
      <xdr:col>1</xdr:col>
      <xdr:colOff>676275</xdr:colOff>
      <xdr:row>0</xdr:row>
      <xdr:rowOff>1019175</xdr:rowOff>
    </xdr:to>
    <xdr:pic>
      <xdr:nvPicPr>
        <xdr:cNvPr id="1" name="Image 1"/>
        <xdr:cNvPicPr preferRelativeResize="1">
          <a:picLocks noChangeAspect="1"/>
        </xdr:cNvPicPr>
      </xdr:nvPicPr>
      <xdr:blipFill>
        <a:blip r:embed="rId1"/>
        <a:stretch>
          <a:fillRect/>
        </a:stretch>
      </xdr:blipFill>
      <xdr:spPr>
        <a:xfrm>
          <a:off x="2152650" y="114300"/>
          <a:ext cx="647700" cy="904875"/>
        </a:xfrm>
        <a:prstGeom prst="rect">
          <a:avLst/>
        </a:prstGeom>
        <a:noFill/>
        <a:ln w="9525" cmpd="sng">
          <a:noFill/>
        </a:ln>
      </xdr:spPr>
    </xdr:pic>
    <xdr:clientData/>
  </xdr:twoCellAnchor>
  <xdr:twoCellAnchor editAs="oneCell">
    <xdr:from>
      <xdr:col>7</xdr:col>
      <xdr:colOff>304800</xdr:colOff>
      <xdr:row>0</xdr:row>
      <xdr:rowOff>95250</xdr:rowOff>
    </xdr:from>
    <xdr:to>
      <xdr:col>7</xdr:col>
      <xdr:colOff>1266825</xdr:colOff>
      <xdr:row>0</xdr:row>
      <xdr:rowOff>1066800</xdr:rowOff>
    </xdr:to>
    <xdr:pic>
      <xdr:nvPicPr>
        <xdr:cNvPr id="2" name="Image 6"/>
        <xdr:cNvPicPr preferRelativeResize="1">
          <a:picLocks noChangeAspect="1"/>
        </xdr:cNvPicPr>
      </xdr:nvPicPr>
      <xdr:blipFill>
        <a:blip r:embed="rId2"/>
        <a:stretch>
          <a:fillRect/>
        </a:stretch>
      </xdr:blipFill>
      <xdr:spPr>
        <a:xfrm>
          <a:off x="8267700" y="95250"/>
          <a:ext cx="962025" cy="9715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xdr:rowOff>
    </xdr:from>
    <xdr:to>
      <xdr:col>1</xdr:col>
      <xdr:colOff>704850</xdr:colOff>
      <xdr:row>0</xdr:row>
      <xdr:rowOff>923925</xdr:rowOff>
    </xdr:to>
    <xdr:pic>
      <xdr:nvPicPr>
        <xdr:cNvPr id="1" name="Image 1"/>
        <xdr:cNvPicPr preferRelativeResize="1">
          <a:picLocks noChangeAspect="1"/>
        </xdr:cNvPicPr>
      </xdr:nvPicPr>
      <xdr:blipFill>
        <a:blip r:embed="rId1"/>
        <a:stretch>
          <a:fillRect/>
        </a:stretch>
      </xdr:blipFill>
      <xdr:spPr>
        <a:xfrm>
          <a:off x="2066925" y="19050"/>
          <a:ext cx="647700" cy="904875"/>
        </a:xfrm>
        <a:prstGeom prst="rect">
          <a:avLst/>
        </a:prstGeom>
        <a:noFill/>
        <a:ln w="9525" cmpd="sng">
          <a:noFill/>
        </a:ln>
      </xdr:spPr>
    </xdr:pic>
    <xdr:clientData/>
  </xdr:twoCellAnchor>
  <xdr:twoCellAnchor editAs="oneCell">
    <xdr:from>
      <xdr:col>7</xdr:col>
      <xdr:colOff>323850</xdr:colOff>
      <xdr:row>0</xdr:row>
      <xdr:rowOff>0</xdr:rowOff>
    </xdr:from>
    <xdr:to>
      <xdr:col>7</xdr:col>
      <xdr:colOff>1285875</xdr:colOff>
      <xdr:row>0</xdr:row>
      <xdr:rowOff>971550</xdr:rowOff>
    </xdr:to>
    <xdr:pic>
      <xdr:nvPicPr>
        <xdr:cNvPr id="2" name="Image 6"/>
        <xdr:cNvPicPr preferRelativeResize="1">
          <a:picLocks noChangeAspect="1"/>
        </xdr:cNvPicPr>
      </xdr:nvPicPr>
      <xdr:blipFill>
        <a:blip r:embed="rId2"/>
        <a:stretch>
          <a:fillRect/>
        </a:stretch>
      </xdr:blipFill>
      <xdr:spPr>
        <a:xfrm>
          <a:off x="8210550" y="0"/>
          <a:ext cx="962025" cy="9715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0</xdr:row>
      <xdr:rowOff>904875</xdr:rowOff>
    </xdr:to>
    <xdr:pic>
      <xdr:nvPicPr>
        <xdr:cNvPr id="1" name="Image 1"/>
        <xdr:cNvPicPr preferRelativeResize="1">
          <a:picLocks noChangeAspect="1"/>
        </xdr:cNvPicPr>
      </xdr:nvPicPr>
      <xdr:blipFill>
        <a:blip r:embed="rId1"/>
        <a:stretch>
          <a:fillRect/>
        </a:stretch>
      </xdr:blipFill>
      <xdr:spPr>
        <a:xfrm>
          <a:off x="2124075" y="0"/>
          <a:ext cx="647700" cy="904875"/>
        </a:xfrm>
        <a:prstGeom prst="rect">
          <a:avLst/>
        </a:prstGeom>
        <a:noFill/>
        <a:ln w="9525" cmpd="sng">
          <a:noFill/>
        </a:ln>
      </xdr:spPr>
    </xdr:pic>
    <xdr:clientData/>
  </xdr:twoCellAnchor>
  <xdr:twoCellAnchor editAs="oneCell">
    <xdr:from>
      <xdr:col>7</xdr:col>
      <xdr:colOff>400050</xdr:colOff>
      <xdr:row>0</xdr:row>
      <xdr:rowOff>9525</xdr:rowOff>
    </xdr:from>
    <xdr:to>
      <xdr:col>8</xdr:col>
      <xdr:colOff>66675</xdr:colOff>
      <xdr:row>0</xdr:row>
      <xdr:rowOff>981075</xdr:rowOff>
    </xdr:to>
    <xdr:pic>
      <xdr:nvPicPr>
        <xdr:cNvPr id="2" name="Image 6"/>
        <xdr:cNvPicPr preferRelativeResize="1">
          <a:picLocks noChangeAspect="1"/>
        </xdr:cNvPicPr>
      </xdr:nvPicPr>
      <xdr:blipFill>
        <a:blip r:embed="rId2"/>
        <a:stretch>
          <a:fillRect/>
        </a:stretch>
      </xdr:blipFill>
      <xdr:spPr>
        <a:xfrm>
          <a:off x="8334375" y="9525"/>
          <a:ext cx="962025" cy="971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B2:J31"/>
  <sheetViews>
    <sheetView showGridLines="0" zoomScalePageLayoutView="0" workbookViewId="0" topLeftCell="A10">
      <selection activeCell="O21" sqref="O21"/>
    </sheetView>
  </sheetViews>
  <sheetFormatPr defaultColWidth="11.421875" defaultRowHeight="15"/>
  <cols>
    <col min="1" max="1" width="30.28125" style="0" customWidth="1"/>
    <col min="10" max="10" width="26.8515625" style="0" customWidth="1"/>
  </cols>
  <sheetData>
    <row r="1" ht="85.5" customHeight="1" thickBot="1"/>
    <row r="2" spans="2:10" ht="15">
      <c r="B2" s="69" t="s">
        <v>11</v>
      </c>
      <c r="C2" s="70"/>
      <c r="D2" s="70"/>
      <c r="E2" s="70"/>
      <c r="F2" s="70"/>
      <c r="G2" s="70"/>
      <c r="H2" s="70"/>
      <c r="I2" s="70"/>
      <c r="J2" s="71"/>
    </row>
    <row r="3" spans="2:10" ht="15">
      <c r="B3" s="72"/>
      <c r="C3" s="73"/>
      <c r="D3" s="73"/>
      <c r="E3" s="73"/>
      <c r="F3" s="73"/>
      <c r="G3" s="73"/>
      <c r="H3" s="73"/>
      <c r="I3" s="73"/>
      <c r="J3" s="74"/>
    </row>
    <row r="4" spans="2:10" ht="15">
      <c r="B4" s="75" t="s">
        <v>24</v>
      </c>
      <c r="C4" s="76"/>
      <c r="D4" s="76"/>
      <c r="E4" s="76"/>
      <c r="F4" s="76"/>
      <c r="G4" s="76"/>
      <c r="H4" s="76"/>
      <c r="I4" s="76"/>
      <c r="J4" s="77"/>
    </row>
    <row r="5" spans="2:10" ht="15">
      <c r="B5" s="75"/>
      <c r="C5" s="76"/>
      <c r="D5" s="76"/>
      <c r="E5" s="76"/>
      <c r="F5" s="76"/>
      <c r="G5" s="76"/>
      <c r="H5" s="76"/>
      <c r="I5" s="76"/>
      <c r="J5" s="77"/>
    </row>
    <row r="6" spans="2:10" ht="15">
      <c r="B6" s="75"/>
      <c r="C6" s="76"/>
      <c r="D6" s="76"/>
      <c r="E6" s="76"/>
      <c r="F6" s="76"/>
      <c r="G6" s="76"/>
      <c r="H6" s="76"/>
      <c r="I6" s="76"/>
      <c r="J6" s="77"/>
    </row>
    <row r="7" spans="2:10" ht="15">
      <c r="B7" s="75"/>
      <c r="C7" s="76"/>
      <c r="D7" s="76"/>
      <c r="E7" s="76"/>
      <c r="F7" s="76"/>
      <c r="G7" s="76"/>
      <c r="H7" s="76"/>
      <c r="I7" s="76"/>
      <c r="J7" s="77"/>
    </row>
    <row r="8" spans="2:10" ht="15">
      <c r="B8" s="75"/>
      <c r="C8" s="76"/>
      <c r="D8" s="76"/>
      <c r="E8" s="76"/>
      <c r="F8" s="76"/>
      <c r="G8" s="76"/>
      <c r="H8" s="76"/>
      <c r="I8" s="76"/>
      <c r="J8" s="77"/>
    </row>
    <row r="9" spans="2:10" ht="15">
      <c r="B9" s="75"/>
      <c r="C9" s="76"/>
      <c r="D9" s="76"/>
      <c r="E9" s="76"/>
      <c r="F9" s="76"/>
      <c r="G9" s="76"/>
      <c r="H9" s="76"/>
      <c r="I9" s="76"/>
      <c r="J9" s="77"/>
    </row>
    <row r="10" spans="2:10" ht="15">
      <c r="B10" s="75"/>
      <c r="C10" s="76"/>
      <c r="D10" s="76"/>
      <c r="E10" s="76"/>
      <c r="F10" s="76"/>
      <c r="G10" s="76"/>
      <c r="H10" s="76"/>
      <c r="I10" s="76"/>
      <c r="J10" s="77"/>
    </row>
    <row r="11" spans="2:10" ht="15">
      <c r="B11" s="75"/>
      <c r="C11" s="76"/>
      <c r="D11" s="76"/>
      <c r="E11" s="76"/>
      <c r="F11" s="76"/>
      <c r="G11" s="76"/>
      <c r="H11" s="76"/>
      <c r="I11" s="76"/>
      <c r="J11" s="77"/>
    </row>
    <row r="12" spans="2:10" ht="15">
      <c r="B12" s="75"/>
      <c r="C12" s="76"/>
      <c r="D12" s="76"/>
      <c r="E12" s="76"/>
      <c r="F12" s="76"/>
      <c r="G12" s="76"/>
      <c r="H12" s="76"/>
      <c r="I12" s="76"/>
      <c r="J12" s="77"/>
    </row>
    <row r="13" spans="2:10" ht="15">
      <c r="B13" s="75"/>
      <c r="C13" s="76"/>
      <c r="D13" s="76"/>
      <c r="E13" s="76"/>
      <c r="F13" s="76"/>
      <c r="G13" s="76"/>
      <c r="H13" s="76"/>
      <c r="I13" s="76"/>
      <c r="J13" s="77"/>
    </row>
    <row r="14" spans="2:10" ht="15">
      <c r="B14" s="75"/>
      <c r="C14" s="76"/>
      <c r="D14" s="76"/>
      <c r="E14" s="76"/>
      <c r="F14" s="76"/>
      <c r="G14" s="76"/>
      <c r="H14" s="76"/>
      <c r="I14" s="76"/>
      <c r="J14" s="77"/>
    </row>
    <row r="15" spans="2:10" ht="15">
      <c r="B15" s="75"/>
      <c r="C15" s="76"/>
      <c r="D15" s="76"/>
      <c r="E15" s="76"/>
      <c r="F15" s="76"/>
      <c r="G15" s="76"/>
      <c r="H15" s="76"/>
      <c r="I15" s="76"/>
      <c r="J15" s="77"/>
    </row>
    <row r="16" spans="2:10" ht="15">
      <c r="B16" s="75"/>
      <c r="C16" s="76"/>
      <c r="D16" s="76"/>
      <c r="E16" s="76"/>
      <c r="F16" s="76"/>
      <c r="G16" s="76"/>
      <c r="H16" s="76"/>
      <c r="I16" s="76"/>
      <c r="J16" s="77"/>
    </row>
    <row r="17" spans="2:10" ht="15">
      <c r="B17" s="75"/>
      <c r="C17" s="76"/>
      <c r="D17" s="76"/>
      <c r="E17" s="76"/>
      <c r="F17" s="76"/>
      <c r="G17" s="76"/>
      <c r="H17" s="76"/>
      <c r="I17" s="76"/>
      <c r="J17" s="77"/>
    </row>
    <row r="18" spans="2:10" ht="15">
      <c r="B18" s="75"/>
      <c r="C18" s="76"/>
      <c r="D18" s="76"/>
      <c r="E18" s="76"/>
      <c r="F18" s="76"/>
      <c r="G18" s="76"/>
      <c r="H18" s="76"/>
      <c r="I18" s="76"/>
      <c r="J18" s="77"/>
    </row>
    <row r="19" spans="2:10" ht="15">
      <c r="B19" s="75"/>
      <c r="C19" s="76"/>
      <c r="D19" s="76"/>
      <c r="E19" s="76"/>
      <c r="F19" s="76"/>
      <c r="G19" s="76"/>
      <c r="H19" s="76"/>
      <c r="I19" s="76"/>
      <c r="J19" s="77"/>
    </row>
    <row r="20" spans="2:10" ht="15">
      <c r="B20" s="75"/>
      <c r="C20" s="76"/>
      <c r="D20" s="76"/>
      <c r="E20" s="76"/>
      <c r="F20" s="76"/>
      <c r="G20" s="76"/>
      <c r="H20" s="76"/>
      <c r="I20" s="76"/>
      <c r="J20" s="77"/>
    </row>
    <row r="21" spans="2:10" ht="15">
      <c r="B21" s="75"/>
      <c r="C21" s="76"/>
      <c r="D21" s="76"/>
      <c r="E21" s="76"/>
      <c r="F21" s="76"/>
      <c r="G21" s="76"/>
      <c r="H21" s="76"/>
      <c r="I21" s="76"/>
      <c r="J21" s="77"/>
    </row>
    <row r="22" spans="2:10" ht="15">
      <c r="B22" s="75"/>
      <c r="C22" s="76"/>
      <c r="D22" s="76"/>
      <c r="E22" s="76"/>
      <c r="F22" s="76"/>
      <c r="G22" s="76"/>
      <c r="H22" s="76"/>
      <c r="I22" s="76"/>
      <c r="J22" s="77"/>
    </row>
    <row r="23" spans="2:10" ht="15">
      <c r="B23" s="75"/>
      <c r="C23" s="76"/>
      <c r="D23" s="76"/>
      <c r="E23" s="76"/>
      <c r="F23" s="76"/>
      <c r="G23" s="76"/>
      <c r="H23" s="76"/>
      <c r="I23" s="76"/>
      <c r="J23" s="77"/>
    </row>
    <row r="24" spans="2:10" ht="15">
      <c r="B24" s="75"/>
      <c r="C24" s="76"/>
      <c r="D24" s="76"/>
      <c r="E24" s="76"/>
      <c r="F24" s="76"/>
      <c r="G24" s="76"/>
      <c r="H24" s="76"/>
      <c r="I24" s="76"/>
      <c r="J24" s="77"/>
    </row>
    <row r="25" spans="2:10" ht="15">
      <c r="B25" s="75"/>
      <c r="C25" s="76"/>
      <c r="D25" s="76"/>
      <c r="E25" s="76"/>
      <c r="F25" s="76"/>
      <c r="G25" s="76"/>
      <c r="H25" s="76"/>
      <c r="I25" s="76"/>
      <c r="J25" s="77"/>
    </row>
    <row r="26" spans="2:10" ht="15">
      <c r="B26" s="75"/>
      <c r="C26" s="76"/>
      <c r="D26" s="76"/>
      <c r="E26" s="76"/>
      <c r="F26" s="76"/>
      <c r="G26" s="76"/>
      <c r="H26" s="76"/>
      <c r="I26" s="76"/>
      <c r="J26" s="77"/>
    </row>
    <row r="27" spans="2:10" ht="15">
      <c r="B27" s="75"/>
      <c r="C27" s="76"/>
      <c r="D27" s="76"/>
      <c r="E27" s="76"/>
      <c r="F27" s="76"/>
      <c r="G27" s="76"/>
      <c r="H27" s="76"/>
      <c r="I27" s="76"/>
      <c r="J27" s="77"/>
    </row>
    <row r="28" spans="2:10" ht="15">
      <c r="B28" s="75"/>
      <c r="C28" s="76"/>
      <c r="D28" s="76"/>
      <c r="E28" s="76"/>
      <c r="F28" s="76"/>
      <c r="G28" s="76"/>
      <c r="H28" s="76"/>
      <c r="I28" s="76"/>
      <c r="J28" s="77"/>
    </row>
    <row r="29" spans="2:10" ht="15">
      <c r="B29" s="75"/>
      <c r="C29" s="76"/>
      <c r="D29" s="76"/>
      <c r="E29" s="76"/>
      <c r="F29" s="76"/>
      <c r="G29" s="76"/>
      <c r="H29" s="76"/>
      <c r="I29" s="76"/>
      <c r="J29" s="77"/>
    </row>
    <row r="30" spans="2:10" ht="15">
      <c r="B30" s="75"/>
      <c r="C30" s="76"/>
      <c r="D30" s="76"/>
      <c r="E30" s="76"/>
      <c r="F30" s="76"/>
      <c r="G30" s="76"/>
      <c r="H30" s="76"/>
      <c r="I30" s="76"/>
      <c r="J30" s="77"/>
    </row>
    <row r="31" spans="2:10" ht="45.75" customHeight="1" thickBot="1">
      <c r="B31" s="78"/>
      <c r="C31" s="79"/>
      <c r="D31" s="79"/>
      <c r="E31" s="79"/>
      <c r="F31" s="79"/>
      <c r="G31" s="79"/>
      <c r="H31" s="79"/>
      <c r="I31" s="79"/>
      <c r="J31" s="80"/>
    </row>
  </sheetData>
  <sheetProtection/>
  <mergeCells count="2">
    <mergeCell ref="B2:J3"/>
    <mergeCell ref="B4:J31"/>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L15"/>
  <sheetViews>
    <sheetView showGridLines="0" zoomScalePageLayoutView="0" workbookViewId="0" topLeftCell="A4">
      <selection activeCell="H4" sqref="H4"/>
    </sheetView>
  </sheetViews>
  <sheetFormatPr defaultColWidth="11.421875" defaultRowHeight="15"/>
  <cols>
    <col min="1" max="1" width="30.8515625" style="0" customWidth="1"/>
    <col min="2" max="2" width="24.28125" style="0" bestFit="1" customWidth="1"/>
    <col min="3" max="3" width="18.28125" style="0" customWidth="1"/>
    <col min="7" max="7" width="16.28125" style="0" customWidth="1"/>
    <col min="8" max="8" width="19.421875" style="0" bestFit="1" customWidth="1"/>
  </cols>
  <sheetData>
    <row r="1" spans="2:5" ht="94.5" customHeight="1" thickBot="1">
      <c r="B1" s="15"/>
      <c r="C1" s="15"/>
      <c r="D1" s="15"/>
      <c r="E1" s="15"/>
    </row>
    <row r="2" spans="2:8" ht="15">
      <c r="B2" s="81" t="s">
        <v>0</v>
      </c>
      <c r="C2" s="82"/>
      <c r="D2" s="82"/>
      <c r="E2" s="82"/>
      <c r="F2" s="82"/>
      <c r="G2" s="82"/>
      <c r="H2" s="83"/>
    </row>
    <row r="3" spans="2:8" ht="15">
      <c r="B3" s="84"/>
      <c r="C3" s="85"/>
      <c r="D3" s="85"/>
      <c r="E3" s="86"/>
      <c r="F3" s="85"/>
      <c r="G3" s="85"/>
      <c r="H3" s="87"/>
    </row>
    <row r="4" spans="2:8" ht="18.75" customHeight="1">
      <c r="B4" s="49" t="s">
        <v>1</v>
      </c>
      <c r="C4" s="50"/>
      <c r="D4" s="51"/>
      <c r="E4" s="52" t="s">
        <v>2</v>
      </c>
      <c r="F4" s="53" t="s">
        <v>3</v>
      </c>
      <c r="G4" s="53"/>
      <c r="H4" s="54"/>
    </row>
    <row r="5" spans="2:8" ht="15" customHeight="1">
      <c r="B5" s="88" t="s">
        <v>4</v>
      </c>
      <c r="C5" s="89"/>
      <c r="D5" s="89"/>
      <c r="E5" s="90"/>
      <c r="F5" s="94" t="s">
        <v>5</v>
      </c>
      <c r="G5" s="55"/>
      <c r="H5" s="96" t="s">
        <v>6</v>
      </c>
    </row>
    <row r="6" spans="2:8" ht="25.5" customHeight="1">
      <c r="B6" s="91"/>
      <c r="C6" s="92"/>
      <c r="D6" s="92"/>
      <c r="E6" s="93"/>
      <c r="F6" s="95"/>
      <c r="G6" s="56"/>
      <c r="H6" s="97"/>
    </row>
    <row r="7" spans="1:8" ht="51">
      <c r="A7" s="9"/>
      <c r="B7" s="20" t="s">
        <v>20</v>
      </c>
      <c r="C7" s="21">
        <v>1138</v>
      </c>
      <c r="D7" s="22"/>
      <c r="E7" s="23"/>
      <c r="F7" s="41" t="s">
        <v>7</v>
      </c>
      <c r="G7" s="64">
        <v>0</v>
      </c>
      <c r="H7" s="43">
        <v>0</v>
      </c>
    </row>
    <row r="8" spans="1:8" ht="51">
      <c r="A8" s="9"/>
      <c r="B8" s="38" t="s">
        <v>21</v>
      </c>
      <c r="C8" s="21">
        <v>1138.01</v>
      </c>
      <c r="D8" s="22" t="s">
        <v>23</v>
      </c>
      <c r="E8" s="23">
        <v>1222</v>
      </c>
      <c r="F8" s="44">
        <v>0.2</v>
      </c>
      <c r="G8" s="45">
        <f>IF($D$4&lt;E8,((($D$4-C8)/100)*20),(((E8-C8)/100)*20))</f>
        <v>-227.602</v>
      </c>
      <c r="H8" s="46" t="str">
        <f>IF(G8&lt;=0,"quotité inférieure",G8)</f>
        <v>quotité inférieure</v>
      </c>
    </row>
    <row r="9" spans="1:8" ht="51">
      <c r="A9" s="9"/>
      <c r="B9" s="38" t="s">
        <v>21</v>
      </c>
      <c r="C9" s="21">
        <v>1222.01</v>
      </c>
      <c r="D9" s="22" t="s">
        <v>23</v>
      </c>
      <c r="E9" s="23">
        <v>1349</v>
      </c>
      <c r="F9" s="44">
        <v>0.3</v>
      </c>
      <c r="G9" s="45">
        <f>IF($D$4&lt;E9,((($D$4-C9)/100)*30),(((E9-C9)/100)*30))</f>
        <v>-366.603</v>
      </c>
      <c r="H9" s="46" t="str">
        <f>IF(G9&lt;=0,"quotité inférieure",G9)</f>
        <v>quotité inférieure</v>
      </c>
    </row>
    <row r="10" spans="1:8" ht="51">
      <c r="A10" s="9"/>
      <c r="B10" s="38" t="s">
        <v>21</v>
      </c>
      <c r="C10" s="29">
        <v>1349.01</v>
      </c>
      <c r="D10" s="30" t="s">
        <v>23</v>
      </c>
      <c r="E10" s="31">
        <v>1475</v>
      </c>
      <c r="F10" s="44">
        <v>0.4</v>
      </c>
      <c r="G10" s="45">
        <f>IF($D$4&lt;E10,((($D$4-C10)/100)*40),(((E10-C10)/100)*40))</f>
        <v>-539.604</v>
      </c>
      <c r="H10" s="46" t="str">
        <f>IF(G10&lt;=0,"quotité inférieure",G10)</f>
        <v>quotité inférieure</v>
      </c>
    </row>
    <row r="11" spans="1:8" ht="38.25">
      <c r="A11" s="9"/>
      <c r="B11" s="20" t="s">
        <v>22</v>
      </c>
      <c r="C11" s="32">
        <v>1475.01</v>
      </c>
      <c r="D11" s="33"/>
      <c r="E11" s="23"/>
      <c r="F11" s="47" t="s">
        <v>9</v>
      </c>
      <c r="G11" s="45" t="str">
        <f>IF($D$4&lt;C11,"quotité inférieure",(D4-1475))</f>
        <v>quotité inférieure</v>
      </c>
      <c r="H11" s="48" t="str">
        <f>G11</f>
        <v>quotité inférieure</v>
      </c>
    </row>
    <row r="12" spans="1:8" ht="15.75" thickBot="1">
      <c r="A12" s="9"/>
      <c r="B12" s="35"/>
      <c r="C12" s="36"/>
      <c r="D12" s="37"/>
      <c r="E12" s="36"/>
      <c r="F12" s="62" t="s">
        <v>10</v>
      </c>
      <c r="G12" s="62"/>
      <c r="H12" s="63">
        <f>SUM(H7:H11)-(70*H4)</f>
        <v>0</v>
      </c>
    </row>
    <row r="15" spans="2:12" ht="15">
      <c r="B15" s="98"/>
      <c r="C15" s="99"/>
      <c r="D15" s="99"/>
      <c r="E15" s="99"/>
      <c r="F15" s="99"/>
      <c r="G15" s="99"/>
      <c r="H15" s="99"/>
      <c r="I15" s="99"/>
      <c r="J15" s="99"/>
      <c r="K15" s="99"/>
      <c r="L15" s="99"/>
    </row>
  </sheetData>
  <sheetProtection/>
  <mergeCells count="5">
    <mergeCell ref="B2:H3"/>
    <mergeCell ref="B5:E6"/>
    <mergeCell ref="F5:F6"/>
    <mergeCell ref="H5:H6"/>
    <mergeCell ref="B15:L15"/>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L19"/>
  <sheetViews>
    <sheetView showGridLines="0" zoomScalePageLayoutView="0" workbookViewId="0" topLeftCell="A1">
      <selection activeCell="D4" sqref="D4"/>
    </sheetView>
  </sheetViews>
  <sheetFormatPr defaultColWidth="11.421875" defaultRowHeight="15"/>
  <cols>
    <col min="1" max="1" width="30.8515625" style="0" customWidth="1"/>
    <col min="2" max="2" width="24.28125" style="0" bestFit="1" customWidth="1"/>
    <col min="3" max="3" width="12.57421875" style="0" customWidth="1"/>
    <col min="7" max="7" width="15.7109375" style="0" customWidth="1"/>
    <col min="8" max="8" width="19.421875" style="0" bestFit="1" customWidth="1"/>
  </cols>
  <sheetData>
    <row r="1" spans="2:5" ht="94.5" customHeight="1" thickBot="1">
      <c r="B1" s="15"/>
      <c r="C1" s="15"/>
      <c r="D1" s="15"/>
      <c r="E1" s="15"/>
    </row>
    <row r="2" spans="2:8" ht="15">
      <c r="B2" s="81" t="s">
        <v>12</v>
      </c>
      <c r="C2" s="82"/>
      <c r="D2" s="82"/>
      <c r="E2" s="82"/>
      <c r="F2" s="82"/>
      <c r="G2" s="82"/>
      <c r="H2" s="83"/>
    </row>
    <row r="3" spans="2:8" ht="15">
      <c r="B3" s="84"/>
      <c r="C3" s="85"/>
      <c r="D3" s="85"/>
      <c r="E3" s="86"/>
      <c r="F3" s="85"/>
      <c r="G3" s="85"/>
      <c r="H3" s="87"/>
    </row>
    <row r="4" spans="2:8" ht="15">
      <c r="B4" s="49" t="s">
        <v>1</v>
      </c>
      <c r="C4" s="50"/>
      <c r="D4" s="51"/>
      <c r="E4" s="52" t="s">
        <v>2</v>
      </c>
      <c r="F4" s="53" t="s">
        <v>3</v>
      </c>
      <c r="G4" s="53"/>
      <c r="H4" s="54"/>
    </row>
    <row r="5" spans="2:8" ht="15" customHeight="1">
      <c r="B5" s="88" t="s">
        <v>4</v>
      </c>
      <c r="C5" s="89"/>
      <c r="D5" s="89"/>
      <c r="E5" s="90"/>
      <c r="F5" s="94" t="s">
        <v>5</v>
      </c>
      <c r="G5" s="65"/>
      <c r="H5" s="96" t="s">
        <v>6</v>
      </c>
    </row>
    <row r="6" spans="2:8" ht="27.75" customHeight="1">
      <c r="B6" s="91"/>
      <c r="C6" s="92"/>
      <c r="D6" s="92"/>
      <c r="E6" s="93"/>
      <c r="F6" s="95"/>
      <c r="G6" s="66"/>
      <c r="H6" s="97"/>
    </row>
    <row r="7" spans="1:8" ht="51">
      <c r="A7" s="9"/>
      <c r="B7" s="20" t="s">
        <v>20</v>
      </c>
      <c r="C7" s="57">
        <v>1138</v>
      </c>
      <c r="D7" s="39"/>
      <c r="E7" s="40"/>
      <c r="F7" s="24" t="s">
        <v>7</v>
      </c>
      <c r="G7" s="67">
        <v>0</v>
      </c>
      <c r="H7" s="25">
        <v>0</v>
      </c>
    </row>
    <row r="8" spans="1:8" ht="51">
      <c r="A8" s="9"/>
      <c r="B8" s="38" t="s">
        <v>21</v>
      </c>
      <c r="C8" s="57">
        <v>1138.01</v>
      </c>
      <c r="D8" s="39" t="s">
        <v>8</v>
      </c>
      <c r="E8" s="40">
        <v>1222</v>
      </c>
      <c r="F8" s="26">
        <v>0.2</v>
      </c>
      <c r="G8" s="27">
        <f>IF($D$4&lt;E8,((($D$4-C8)/100)*20),(((E8-C8)/100)*20))</f>
        <v>-227.602</v>
      </c>
      <c r="H8" s="28" t="str">
        <f>IF(G8&lt;=0,"quotité inférieure",G8)</f>
        <v>quotité inférieure</v>
      </c>
    </row>
    <row r="9" spans="1:8" ht="51">
      <c r="A9" s="9"/>
      <c r="B9" s="38" t="s">
        <v>21</v>
      </c>
      <c r="C9" s="57">
        <v>1222.01</v>
      </c>
      <c r="D9" s="39" t="s">
        <v>8</v>
      </c>
      <c r="E9" s="40">
        <v>1475</v>
      </c>
      <c r="F9" s="26">
        <v>0.4</v>
      </c>
      <c r="G9" s="27">
        <f>IF($D$4&lt;E9,((($D$4-C9)/100)*40),(((E9-C9)/100)*40))</f>
        <v>-488.80400000000003</v>
      </c>
      <c r="H9" s="28" t="str">
        <f>IF(G9&lt;=0,"quotité inférieure",G9)</f>
        <v>quotité inférieure</v>
      </c>
    </row>
    <row r="10" spans="1:8" ht="38.25">
      <c r="A10" s="9"/>
      <c r="B10" s="20" t="s">
        <v>22</v>
      </c>
      <c r="C10" s="57">
        <v>1475.01</v>
      </c>
      <c r="D10" s="61"/>
      <c r="E10" s="40"/>
      <c r="F10" s="34" t="s">
        <v>9</v>
      </c>
      <c r="G10" s="27" t="str">
        <f>IF($D$4&lt;C10,"quotité inférieure",(D4-1475))</f>
        <v>quotité inférieure</v>
      </c>
      <c r="H10" s="28" t="str">
        <f>G10</f>
        <v>quotité inférieure</v>
      </c>
    </row>
    <row r="11" spans="1:8" ht="15.75" thickBot="1">
      <c r="A11" s="9"/>
      <c r="B11" s="35"/>
      <c r="C11" s="36"/>
      <c r="D11" s="37"/>
      <c r="E11" s="36"/>
      <c r="F11" s="62" t="s">
        <v>10</v>
      </c>
      <c r="G11" s="62"/>
      <c r="H11" s="63">
        <f>SUM(H6:H10)-(70*H4)</f>
        <v>0</v>
      </c>
    </row>
    <row r="12" ht="15.75" thickBot="1"/>
    <row r="13" spans="2:12" ht="15">
      <c r="B13" s="100" t="s">
        <v>13</v>
      </c>
      <c r="C13" s="101"/>
      <c r="D13" s="101"/>
      <c r="E13" s="101"/>
      <c r="F13" s="101"/>
      <c r="G13" s="101"/>
      <c r="H13" s="102"/>
      <c r="I13" s="2"/>
      <c r="J13" s="2"/>
      <c r="K13" s="2"/>
      <c r="L13" s="2"/>
    </row>
    <row r="14" spans="2:12" ht="15">
      <c r="B14" s="103"/>
      <c r="C14" s="104"/>
      <c r="D14" s="104"/>
      <c r="E14" s="104"/>
      <c r="F14" s="104"/>
      <c r="G14" s="104"/>
      <c r="H14" s="105"/>
      <c r="I14" s="2"/>
      <c r="J14" s="2"/>
      <c r="K14" s="2"/>
      <c r="L14" s="2"/>
    </row>
    <row r="15" spans="2:12" ht="15">
      <c r="B15" s="103"/>
      <c r="C15" s="104"/>
      <c r="D15" s="104"/>
      <c r="E15" s="104"/>
      <c r="F15" s="104"/>
      <c r="G15" s="104"/>
      <c r="H15" s="105"/>
      <c r="I15" s="2"/>
      <c r="J15" s="2"/>
      <c r="K15" s="2"/>
      <c r="L15" s="2"/>
    </row>
    <row r="16" spans="2:12" ht="15">
      <c r="B16" s="103"/>
      <c r="C16" s="104"/>
      <c r="D16" s="104"/>
      <c r="E16" s="104"/>
      <c r="F16" s="104"/>
      <c r="G16" s="104"/>
      <c r="H16" s="105"/>
      <c r="I16" s="2"/>
      <c r="J16" s="2"/>
      <c r="K16" s="2"/>
      <c r="L16" s="2"/>
    </row>
    <row r="17" spans="2:12" ht="15">
      <c r="B17" s="103"/>
      <c r="C17" s="104"/>
      <c r="D17" s="104"/>
      <c r="E17" s="104"/>
      <c r="F17" s="104"/>
      <c r="G17" s="104"/>
      <c r="H17" s="105"/>
      <c r="I17" s="2"/>
      <c r="J17" s="2"/>
      <c r="K17" s="2"/>
      <c r="L17" s="2"/>
    </row>
    <row r="18" spans="2:12" ht="26.25" customHeight="1" thickBot="1">
      <c r="B18" s="106"/>
      <c r="C18" s="107"/>
      <c r="D18" s="107"/>
      <c r="E18" s="107"/>
      <c r="F18" s="107"/>
      <c r="G18" s="107"/>
      <c r="H18" s="108"/>
      <c r="I18" s="2"/>
      <c r="J18" s="2"/>
      <c r="K18" s="2"/>
      <c r="L18" s="2"/>
    </row>
    <row r="19" spans="2:12" ht="15">
      <c r="B19" s="2"/>
      <c r="C19" s="2"/>
      <c r="D19" s="2"/>
      <c r="E19" s="2"/>
      <c r="F19" s="2"/>
      <c r="G19" s="2"/>
      <c r="H19" s="2"/>
      <c r="I19" s="2"/>
      <c r="J19" s="2"/>
      <c r="K19" s="2"/>
      <c r="L19" s="2"/>
    </row>
  </sheetData>
  <sheetProtection/>
  <mergeCells count="5">
    <mergeCell ref="B2:H3"/>
    <mergeCell ref="B5:E6"/>
    <mergeCell ref="F5:F6"/>
    <mergeCell ref="H5:H6"/>
    <mergeCell ref="B13:H18"/>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L17"/>
  <sheetViews>
    <sheetView showGridLines="0" zoomScalePageLayoutView="0" workbookViewId="0" topLeftCell="A1">
      <selection activeCell="D4" sqref="D4"/>
    </sheetView>
  </sheetViews>
  <sheetFormatPr defaultColWidth="11.421875" defaultRowHeight="15"/>
  <cols>
    <col min="1" max="1" width="31.8515625" style="1" customWidth="1"/>
    <col min="2" max="2" width="24.28125" style="1" bestFit="1" customWidth="1"/>
    <col min="3" max="3" width="12.7109375" style="1" customWidth="1"/>
    <col min="4" max="5" width="11.421875" style="1" customWidth="1"/>
    <col min="6" max="6" width="12.28125" style="1" customWidth="1"/>
    <col min="7" max="7" width="15.421875" style="1" customWidth="1"/>
    <col min="8" max="8" width="19.421875" style="1" bestFit="1" customWidth="1"/>
    <col min="9" max="16384" width="11.421875" style="1" customWidth="1"/>
  </cols>
  <sheetData>
    <row r="1" spans="2:5" ht="94.5" customHeight="1" thickBot="1">
      <c r="B1" s="15"/>
      <c r="C1" s="15"/>
      <c r="D1" s="15"/>
      <c r="E1" s="15"/>
    </row>
    <row r="2" spans="2:8" ht="15">
      <c r="B2" s="81" t="s">
        <v>14</v>
      </c>
      <c r="C2" s="82"/>
      <c r="D2" s="82"/>
      <c r="E2" s="82"/>
      <c r="F2" s="82"/>
      <c r="G2" s="82"/>
      <c r="H2" s="83"/>
    </row>
    <row r="3" spans="2:8" ht="15">
      <c r="B3" s="84"/>
      <c r="C3" s="85"/>
      <c r="D3" s="85"/>
      <c r="E3" s="86"/>
      <c r="F3" s="85"/>
      <c r="G3" s="85"/>
      <c r="H3" s="87"/>
    </row>
    <row r="4" spans="2:8" ht="15">
      <c r="B4" s="49" t="s">
        <v>1</v>
      </c>
      <c r="C4" s="50"/>
      <c r="D4" s="51"/>
      <c r="E4" s="52" t="s">
        <v>2</v>
      </c>
      <c r="F4" s="53" t="s">
        <v>3</v>
      </c>
      <c r="G4" s="53"/>
      <c r="H4" s="54"/>
    </row>
    <row r="5" spans="2:8" ht="15" customHeight="1">
      <c r="B5" s="88" t="s">
        <v>4</v>
      </c>
      <c r="C5" s="89"/>
      <c r="D5" s="89"/>
      <c r="E5" s="90"/>
      <c r="F5" s="94" t="s">
        <v>5</v>
      </c>
      <c r="G5" s="65"/>
      <c r="H5" s="96" t="s">
        <v>6</v>
      </c>
    </row>
    <row r="6" spans="2:8" ht="28.5" customHeight="1">
      <c r="B6" s="91"/>
      <c r="C6" s="92"/>
      <c r="D6" s="92"/>
      <c r="E6" s="93"/>
      <c r="F6" s="95"/>
      <c r="G6" s="66"/>
      <c r="H6" s="97"/>
    </row>
    <row r="7" spans="1:8" ht="51">
      <c r="A7" s="14"/>
      <c r="B7" s="20" t="s">
        <v>20</v>
      </c>
      <c r="C7" s="21">
        <v>1138</v>
      </c>
      <c r="D7" s="22"/>
      <c r="E7" s="23"/>
      <c r="F7" s="41" t="s">
        <v>7</v>
      </c>
      <c r="G7" s="42">
        <v>0</v>
      </c>
      <c r="H7" s="43">
        <v>0</v>
      </c>
    </row>
    <row r="8" spans="1:8" ht="51">
      <c r="A8" s="14"/>
      <c r="B8" s="38" t="s">
        <v>21</v>
      </c>
      <c r="C8" s="21">
        <v>1138.01</v>
      </c>
      <c r="D8" s="22" t="s">
        <v>8</v>
      </c>
      <c r="E8" s="23">
        <v>1222</v>
      </c>
      <c r="F8" s="44">
        <v>0.2</v>
      </c>
      <c r="G8" s="45">
        <f>IF($D$4&lt;E8,((($D$4-C8)/100)*20),(((E8-C8)/100)*20))</f>
        <v>-227.602</v>
      </c>
      <c r="H8" s="46" t="str">
        <f>IF(G8&lt;=0,"quotité inférieure",G8)</f>
        <v>quotité inférieure</v>
      </c>
    </row>
    <row r="9" spans="1:8" ht="51">
      <c r="A9" s="14"/>
      <c r="B9" s="38" t="s">
        <v>21</v>
      </c>
      <c r="C9" s="21">
        <v>1222.01</v>
      </c>
      <c r="D9" s="22" t="s">
        <v>8</v>
      </c>
      <c r="E9" s="23">
        <v>1475</v>
      </c>
      <c r="F9" s="44">
        <v>0.4</v>
      </c>
      <c r="G9" s="45">
        <f>IF($D$4&lt;E9,((($D$4-C9)/100)*40),(((E9-C9)/100)*40))</f>
        <v>-488.80400000000003</v>
      </c>
      <c r="H9" s="46" t="str">
        <f>IF(G9&lt;=0,"quotité inférieure",G9)</f>
        <v>quotité inférieure</v>
      </c>
    </row>
    <row r="10" spans="1:8" ht="38.25">
      <c r="A10" s="14"/>
      <c r="B10" s="20" t="s">
        <v>22</v>
      </c>
      <c r="C10" s="21">
        <v>1475.01</v>
      </c>
      <c r="D10" s="33"/>
      <c r="E10" s="23"/>
      <c r="F10" s="47" t="s">
        <v>9</v>
      </c>
      <c r="G10" s="45" t="str">
        <f>IF($D$4&lt;C10,"quotité inférieure",(D4-1475))</f>
        <v>quotité inférieure</v>
      </c>
      <c r="H10" s="46" t="str">
        <f>G10</f>
        <v>quotité inférieure</v>
      </c>
    </row>
    <row r="11" spans="1:8" ht="15.75" thickBot="1">
      <c r="A11" s="14"/>
      <c r="B11" s="35"/>
      <c r="C11" s="36"/>
      <c r="D11" s="37"/>
      <c r="E11" s="36"/>
      <c r="F11" s="62" t="s">
        <v>10</v>
      </c>
      <c r="G11" s="62"/>
      <c r="H11" s="63">
        <f>SUM(H6:H10)-(70*H4)</f>
        <v>0</v>
      </c>
    </row>
    <row r="14" spans="2:12" ht="15.75" thickBot="1">
      <c r="B14" s="112"/>
      <c r="C14" s="112"/>
      <c r="D14" s="112"/>
      <c r="E14" s="112"/>
      <c r="F14" s="112"/>
      <c r="G14" s="112"/>
      <c r="H14" s="112"/>
      <c r="I14" s="112"/>
      <c r="J14" s="112"/>
      <c r="K14" s="112"/>
      <c r="L14" s="112"/>
    </row>
    <row r="15" spans="2:12" ht="48.75" customHeight="1" thickBot="1">
      <c r="B15" s="109" t="s">
        <v>15</v>
      </c>
      <c r="C15" s="110"/>
      <c r="D15" s="110"/>
      <c r="E15" s="110"/>
      <c r="F15" s="110"/>
      <c r="G15" s="110"/>
      <c r="H15" s="111"/>
      <c r="I15" s="2"/>
      <c r="J15" s="2"/>
      <c r="K15" s="2"/>
      <c r="L15" s="2"/>
    </row>
    <row r="16" spans="2:12" ht="15">
      <c r="B16" s="2"/>
      <c r="C16" s="2"/>
      <c r="D16" s="2"/>
      <c r="E16" s="2"/>
      <c r="F16" s="2"/>
      <c r="G16" s="2"/>
      <c r="H16" s="2"/>
      <c r="I16" s="2"/>
      <c r="J16" s="2"/>
      <c r="K16" s="2"/>
      <c r="L16" s="2"/>
    </row>
    <row r="17" spans="2:12" ht="15">
      <c r="B17" s="2"/>
      <c r="C17" s="2"/>
      <c r="D17" s="2"/>
      <c r="E17" s="2"/>
      <c r="F17" s="2"/>
      <c r="G17" s="2"/>
      <c r="H17" s="2"/>
      <c r="I17" s="2"/>
      <c r="J17" s="2"/>
      <c r="K17" s="2"/>
      <c r="L17" s="2"/>
    </row>
  </sheetData>
  <sheetProtection/>
  <mergeCells count="6">
    <mergeCell ref="B15:H15"/>
    <mergeCell ref="B2:H3"/>
    <mergeCell ref="B5:E6"/>
    <mergeCell ref="F5:F6"/>
    <mergeCell ref="H5:H6"/>
    <mergeCell ref="B14:L14"/>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2:L17"/>
  <sheetViews>
    <sheetView showGridLines="0" zoomScalePageLayoutView="0" workbookViewId="0" topLeftCell="A2">
      <selection activeCell="D4" sqref="D4"/>
    </sheetView>
  </sheetViews>
  <sheetFormatPr defaultColWidth="11.421875" defaultRowHeight="15"/>
  <cols>
    <col min="1" max="1" width="30.140625" style="0" customWidth="1"/>
    <col min="2" max="2" width="24.7109375" style="0" bestFit="1" customWidth="1"/>
    <col min="3" max="3" width="13.00390625" style="0" customWidth="1"/>
    <col min="7" max="7" width="16.140625" style="0" customWidth="1"/>
    <col min="8" max="8" width="19.421875" style="0" bestFit="1" customWidth="1"/>
  </cols>
  <sheetData>
    <row r="1" ht="88.5" customHeight="1" thickBot="1"/>
    <row r="2" spans="2:8" ht="15">
      <c r="B2" s="81" t="s">
        <v>16</v>
      </c>
      <c r="C2" s="82"/>
      <c r="D2" s="82"/>
      <c r="E2" s="82"/>
      <c r="F2" s="82"/>
      <c r="G2" s="82"/>
      <c r="H2" s="83"/>
    </row>
    <row r="3" spans="2:8" ht="15">
      <c r="B3" s="84"/>
      <c r="C3" s="85"/>
      <c r="D3" s="85"/>
      <c r="E3" s="86"/>
      <c r="F3" s="85"/>
      <c r="G3" s="85"/>
      <c r="H3" s="87"/>
    </row>
    <row r="4" spans="2:8" ht="15">
      <c r="B4" s="49" t="s">
        <v>1</v>
      </c>
      <c r="C4" s="50"/>
      <c r="D4" s="51"/>
      <c r="E4" s="52" t="s">
        <v>2</v>
      </c>
      <c r="F4" s="53" t="s">
        <v>3</v>
      </c>
      <c r="G4" s="53"/>
      <c r="H4" s="54"/>
    </row>
    <row r="5" spans="2:8" ht="15" customHeight="1">
      <c r="B5" s="88" t="s">
        <v>4</v>
      </c>
      <c r="C5" s="89"/>
      <c r="D5" s="89"/>
      <c r="E5" s="90"/>
      <c r="F5" s="94" t="s">
        <v>5</v>
      </c>
      <c r="G5" s="65"/>
      <c r="H5" s="96" t="s">
        <v>6</v>
      </c>
    </row>
    <row r="6" spans="2:8" ht="27.75" customHeight="1">
      <c r="B6" s="91"/>
      <c r="C6" s="92"/>
      <c r="D6" s="92"/>
      <c r="E6" s="93"/>
      <c r="F6" s="95"/>
      <c r="G6" s="66"/>
      <c r="H6" s="97"/>
    </row>
    <row r="7" spans="1:8" ht="51">
      <c r="A7" s="9"/>
      <c r="B7" s="20" t="s">
        <v>20</v>
      </c>
      <c r="C7" s="57">
        <v>1138</v>
      </c>
      <c r="D7" s="39"/>
      <c r="E7" s="40"/>
      <c r="F7" s="24" t="s">
        <v>7</v>
      </c>
      <c r="G7" s="67">
        <v>0</v>
      </c>
      <c r="H7" s="25">
        <v>0</v>
      </c>
    </row>
    <row r="8" spans="1:8" ht="51">
      <c r="A8" s="9"/>
      <c r="B8" s="38" t="s">
        <v>21</v>
      </c>
      <c r="C8" s="57">
        <v>1138.01</v>
      </c>
      <c r="D8" s="39" t="s">
        <v>23</v>
      </c>
      <c r="E8" s="40">
        <v>1222</v>
      </c>
      <c r="F8" s="26">
        <v>0.2</v>
      </c>
      <c r="G8" s="27">
        <f>IF($D$4&lt;E8,((($D$4-C8)/100)*20),(((E8-C8)/100)*20))</f>
        <v>-227.602</v>
      </c>
      <c r="H8" s="28" t="str">
        <f>IF(G8&lt;=0,"quotité inférieure",G8)</f>
        <v>quotité inférieure</v>
      </c>
    </row>
    <row r="9" spans="1:8" ht="51">
      <c r="A9" s="9"/>
      <c r="B9" s="38" t="s">
        <v>21</v>
      </c>
      <c r="C9" s="57">
        <v>1222.01</v>
      </c>
      <c r="D9" s="39" t="s">
        <v>23</v>
      </c>
      <c r="E9" s="40">
        <v>1349</v>
      </c>
      <c r="F9" s="26">
        <v>0.3</v>
      </c>
      <c r="G9" s="27">
        <f>IF($D$4&lt;E9,((($D$4-C9)/100)*30),(((E9-C9)/100)*30))</f>
        <v>-366.603</v>
      </c>
      <c r="H9" s="28" t="str">
        <f>IF(G9&lt;=0,"quotité inférieure",G9)</f>
        <v>quotité inférieure</v>
      </c>
    </row>
    <row r="10" spans="1:8" ht="51">
      <c r="A10" s="9"/>
      <c r="B10" s="38" t="s">
        <v>21</v>
      </c>
      <c r="C10" s="58">
        <v>1349.01</v>
      </c>
      <c r="D10" s="59" t="s">
        <v>23</v>
      </c>
      <c r="E10" s="60">
        <v>1475</v>
      </c>
      <c r="F10" s="26">
        <v>0.4</v>
      </c>
      <c r="G10" s="27">
        <f>IF($D$4&lt;E10,((($D$4-C10)/100)*40),(((E10-C10)/100)*40))</f>
        <v>-539.604</v>
      </c>
      <c r="H10" s="28" t="str">
        <f>IF(G10&lt;=0,"quotité inférieure",G10)</f>
        <v>quotité inférieure</v>
      </c>
    </row>
    <row r="11" spans="1:8" ht="38.25">
      <c r="A11" s="9"/>
      <c r="B11" s="20" t="s">
        <v>22</v>
      </c>
      <c r="C11" s="57">
        <v>1475.01</v>
      </c>
      <c r="D11" s="61"/>
      <c r="E11" s="40"/>
      <c r="F11" s="34" t="s">
        <v>9</v>
      </c>
      <c r="G11" s="27" t="str">
        <f>IF($D$4&lt;C11,"quotité inférieure",(D4-1475))</f>
        <v>quotité inférieure</v>
      </c>
      <c r="H11" s="28" t="str">
        <f>G11</f>
        <v>quotité inférieure</v>
      </c>
    </row>
    <row r="12" spans="1:8" ht="15.75" thickBot="1">
      <c r="A12" s="9"/>
      <c r="B12" s="35"/>
      <c r="C12" s="36"/>
      <c r="D12" s="37"/>
      <c r="E12" s="36"/>
      <c r="F12" s="68" t="s">
        <v>10</v>
      </c>
      <c r="G12" s="68"/>
      <c r="H12" s="63">
        <f>SUM(H7:H11)-(70*H4)</f>
        <v>0</v>
      </c>
    </row>
    <row r="14" ht="15.75" thickBot="1"/>
    <row r="15" spans="2:12" ht="15.75" thickBot="1">
      <c r="B15" s="113" t="s">
        <v>17</v>
      </c>
      <c r="C15" s="114"/>
      <c r="D15" s="114"/>
      <c r="E15" s="114"/>
      <c r="F15" s="114"/>
      <c r="G15" s="114"/>
      <c r="H15" s="115"/>
      <c r="I15" s="2"/>
      <c r="J15" s="2"/>
      <c r="K15" s="2"/>
      <c r="L15" s="2"/>
    </row>
    <row r="16" spans="2:12" ht="15">
      <c r="B16" s="2"/>
      <c r="C16" s="2"/>
      <c r="D16" s="2"/>
      <c r="E16" s="2"/>
      <c r="F16" s="2"/>
      <c r="G16" s="2"/>
      <c r="H16" s="2"/>
      <c r="I16" s="2"/>
      <c r="J16" s="2"/>
      <c r="K16" s="2"/>
      <c r="L16" s="2"/>
    </row>
    <row r="17" spans="2:12" ht="15">
      <c r="B17" s="2"/>
      <c r="C17" s="2"/>
      <c r="D17" s="2"/>
      <c r="E17" s="2"/>
      <c r="F17" s="2"/>
      <c r="G17" s="2"/>
      <c r="H17" s="2"/>
      <c r="I17" s="2"/>
      <c r="J17" s="2"/>
      <c r="K17" s="2"/>
      <c r="L17" s="2"/>
    </row>
  </sheetData>
  <sheetProtection/>
  <mergeCells count="5">
    <mergeCell ref="B2:H3"/>
    <mergeCell ref="B5:E6"/>
    <mergeCell ref="F5:F6"/>
    <mergeCell ref="H5:H6"/>
    <mergeCell ref="B15:H15"/>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L21"/>
  <sheetViews>
    <sheetView showGridLines="0" tabSelected="1" zoomScalePageLayoutView="0" workbookViewId="0" topLeftCell="A5">
      <selection activeCell="G12" sqref="G12"/>
    </sheetView>
  </sheetViews>
  <sheetFormatPr defaultColWidth="11.421875" defaultRowHeight="15"/>
  <cols>
    <col min="1" max="1" width="31.421875" style="0" customWidth="1"/>
    <col min="2" max="2" width="24.7109375" style="0" bestFit="1" customWidth="1"/>
    <col min="3" max="3" width="12.28125" style="0" customWidth="1"/>
    <col min="7" max="7" width="16.28125" style="0" customWidth="1"/>
    <col min="8" max="8" width="19.421875" style="0" bestFit="1" customWidth="1"/>
  </cols>
  <sheetData>
    <row r="1" spans="2:5" ht="94.5" customHeight="1" thickBot="1">
      <c r="B1" s="15"/>
      <c r="C1" s="15"/>
      <c r="D1" s="15"/>
      <c r="E1" s="15"/>
    </row>
    <row r="2" spans="2:8" ht="15" customHeight="1">
      <c r="B2" s="116" t="s">
        <v>18</v>
      </c>
      <c r="C2" s="117"/>
      <c r="D2" s="117"/>
      <c r="E2" s="117"/>
      <c r="F2" s="118"/>
      <c r="G2" s="118"/>
      <c r="H2" s="118"/>
    </row>
    <row r="3" spans="2:8" ht="15" customHeight="1" thickBot="1">
      <c r="B3" s="119"/>
      <c r="C3" s="120"/>
      <c r="D3" s="120"/>
      <c r="E3" s="120"/>
      <c r="F3" s="120"/>
      <c r="G3" s="120"/>
      <c r="H3" s="120"/>
    </row>
    <row r="4" spans="2:8" ht="15.75" thickBot="1">
      <c r="B4" s="16" t="s">
        <v>1</v>
      </c>
      <c r="C4" s="19"/>
      <c r="D4" s="6"/>
      <c r="E4" s="7" t="s">
        <v>2</v>
      </c>
      <c r="F4" s="16" t="s">
        <v>3</v>
      </c>
      <c r="G4" s="19"/>
      <c r="H4" s="10"/>
    </row>
    <row r="5" spans="2:8" ht="15" customHeight="1">
      <c r="B5" s="116" t="s">
        <v>4</v>
      </c>
      <c r="C5" s="117"/>
      <c r="D5" s="117"/>
      <c r="E5" s="117"/>
      <c r="F5" s="121" t="s">
        <v>5</v>
      </c>
      <c r="G5" s="5"/>
      <c r="H5" s="123" t="s">
        <v>6</v>
      </c>
    </row>
    <row r="6" spans="2:8" ht="21" customHeight="1" thickBot="1">
      <c r="B6" s="119"/>
      <c r="C6" s="120"/>
      <c r="D6" s="120"/>
      <c r="E6" s="120"/>
      <c r="F6" s="122"/>
      <c r="G6" s="8"/>
      <c r="H6" s="124"/>
    </row>
    <row r="7" spans="1:8" ht="51">
      <c r="A7" s="9"/>
      <c r="B7" s="20" t="s">
        <v>20</v>
      </c>
      <c r="C7" s="21">
        <v>1138</v>
      </c>
      <c r="D7" s="22"/>
      <c r="E7" s="23"/>
      <c r="F7" s="41" t="s">
        <v>7</v>
      </c>
      <c r="G7" s="64">
        <v>0</v>
      </c>
      <c r="H7" s="43">
        <v>0</v>
      </c>
    </row>
    <row r="8" spans="1:8" ht="51">
      <c r="A8" s="9"/>
      <c r="B8" s="38" t="s">
        <v>21</v>
      </c>
      <c r="C8" s="21">
        <v>1138.01</v>
      </c>
      <c r="D8" s="22" t="s">
        <v>23</v>
      </c>
      <c r="E8" s="23">
        <v>1222</v>
      </c>
      <c r="F8" s="44">
        <v>0.2</v>
      </c>
      <c r="G8" s="45">
        <f>IF($D$4&lt;E8,((($D$4-C8)/100)*20),(((E8-C8)/100)*20))</f>
        <v>-227.602</v>
      </c>
      <c r="H8" s="46" t="str">
        <f>IF(G8&lt;=0,"quotité inférieure",G8)</f>
        <v>quotité inférieure</v>
      </c>
    </row>
    <row r="9" spans="1:8" ht="51">
      <c r="A9" s="9"/>
      <c r="B9" s="38" t="s">
        <v>21</v>
      </c>
      <c r="C9" s="21">
        <v>1222.01</v>
      </c>
      <c r="D9" s="22" t="s">
        <v>23</v>
      </c>
      <c r="E9" s="23">
        <v>1349</v>
      </c>
      <c r="F9" s="44">
        <v>0.3</v>
      </c>
      <c r="G9" s="45">
        <f>IF($D$4&lt;E9,((($D$4-C9)/100)*30),(((E9-C9)/100)*30))</f>
        <v>-366.603</v>
      </c>
      <c r="H9" s="46" t="str">
        <f>IF(G9&lt;=0,"quotité inférieure",G9)</f>
        <v>quotité inférieure</v>
      </c>
    </row>
    <row r="10" spans="1:8" ht="51">
      <c r="A10" s="9"/>
      <c r="B10" s="38" t="s">
        <v>21</v>
      </c>
      <c r="C10" s="29">
        <v>1349.01</v>
      </c>
      <c r="D10" s="30" t="s">
        <v>23</v>
      </c>
      <c r="E10" s="31">
        <v>1475</v>
      </c>
      <c r="F10" s="44">
        <v>0.4</v>
      </c>
      <c r="G10" s="45">
        <f>IF($D$4&lt;E10,((($D$4-C10)/100)*40),(((E10-C10)/100)*40))</f>
        <v>-539.604</v>
      </c>
      <c r="H10" s="46" t="str">
        <f>IF(G10&lt;=0,"quotité inférieure",G10)</f>
        <v>quotité inférieure</v>
      </c>
    </row>
    <row r="11" spans="1:8" ht="38.25">
      <c r="A11" s="9"/>
      <c r="B11" s="20" t="s">
        <v>22</v>
      </c>
      <c r="C11" s="32">
        <v>1475.01</v>
      </c>
      <c r="D11" s="33"/>
      <c r="E11" s="23"/>
      <c r="F11" s="47" t="s">
        <v>9</v>
      </c>
      <c r="G11" s="45" t="str">
        <f>IF($D$4&lt;C11,"quotité inférieure",(D4-1475))</f>
        <v>quotité inférieure</v>
      </c>
      <c r="H11" s="48" t="str">
        <f>G11</f>
        <v>quotité inférieure</v>
      </c>
    </row>
    <row r="12" spans="1:8" ht="15.75" thickBot="1">
      <c r="A12" s="9"/>
      <c r="B12" s="11"/>
      <c r="C12" s="12"/>
      <c r="D12" s="13"/>
      <c r="E12" s="12"/>
      <c r="F12" s="18" t="s">
        <v>10</v>
      </c>
      <c r="G12" s="18"/>
      <c r="H12" s="17">
        <f>SUM(H7:H11)-(70*H4)</f>
        <v>0</v>
      </c>
    </row>
    <row r="13" ht="15.75" thickBot="1"/>
    <row r="14" spans="2:12" ht="30" customHeight="1" thickBot="1">
      <c r="B14" s="125" t="s">
        <v>19</v>
      </c>
      <c r="C14" s="126"/>
      <c r="D14" s="126"/>
      <c r="E14" s="126"/>
      <c r="F14" s="126"/>
      <c r="G14" s="126"/>
      <c r="H14" s="127"/>
      <c r="I14" s="2"/>
      <c r="J14" s="2"/>
      <c r="K14" s="2"/>
      <c r="L14" s="2"/>
    </row>
    <row r="15" spans="2:12" ht="15">
      <c r="B15" s="3"/>
      <c r="C15" s="3"/>
      <c r="D15" s="3"/>
      <c r="E15" s="3"/>
      <c r="F15" s="3"/>
      <c r="G15" s="3"/>
      <c r="H15" s="3"/>
      <c r="I15" s="2"/>
      <c r="J15" s="2"/>
      <c r="K15" s="2"/>
      <c r="L15" s="2"/>
    </row>
    <row r="16" spans="2:12" ht="15">
      <c r="B16" s="3"/>
      <c r="C16" s="3"/>
      <c r="D16" s="3"/>
      <c r="E16" s="3"/>
      <c r="F16" s="3"/>
      <c r="G16" s="3"/>
      <c r="H16" s="3"/>
      <c r="I16" s="2"/>
      <c r="J16" s="2"/>
      <c r="K16" s="2"/>
      <c r="L16" s="2"/>
    </row>
    <row r="17" spans="2:8" ht="15">
      <c r="B17" s="4"/>
      <c r="C17" s="4"/>
      <c r="D17" s="4"/>
      <c r="E17" s="4"/>
      <c r="F17" s="4"/>
      <c r="G17" s="4"/>
      <c r="H17" s="4"/>
    </row>
    <row r="18" spans="2:8" ht="15">
      <c r="B18" s="4"/>
      <c r="C18" s="4"/>
      <c r="D18" s="4"/>
      <c r="E18" s="4"/>
      <c r="F18" s="4"/>
      <c r="G18" s="4"/>
      <c r="H18" s="4"/>
    </row>
    <row r="19" spans="2:8" ht="15">
      <c r="B19" s="4"/>
      <c r="C19" s="4"/>
      <c r="D19" s="4"/>
      <c r="E19" s="4"/>
      <c r="F19" s="4"/>
      <c r="G19" s="4"/>
      <c r="H19" s="4"/>
    </row>
    <row r="20" spans="2:8" ht="15">
      <c r="B20" s="4"/>
      <c r="C20" s="4"/>
      <c r="D20" s="4"/>
      <c r="E20" s="4"/>
      <c r="F20" s="4"/>
      <c r="G20" s="4"/>
      <c r="H20" s="4"/>
    </row>
    <row r="21" spans="2:8" ht="15">
      <c r="B21" s="4"/>
      <c r="C21" s="4"/>
      <c r="D21" s="4"/>
      <c r="E21" s="4"/>
      <c r="F21" s="4"/>
      <c r="G21" s="4"/>
      <c r="H21" s="4"/>
    </row>
  </sheetData>
  <sheetProtection/>
  <mergeCells count="5">
    <mergeCell ref="B2:H3"/>
    <mergeCell ref="B5:E6"/>
    <mergeCell ref="F5:F6"/>
    <mergeCell ref="H5:H6"/>
    <mergeCell ref="B14:H14"/>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s.vanderbeck</dc:creator>
  <cp:keywords/>
  <dc:description/>
  <cp:lastModifiedBy>Aurélie Jourdain</cp:lastModifiedBy>
  <dcterms:created xsi:type="dcterms:W3CDTF">2009-02-09T09:45:08Z</dcterms:created>
  <dcterms:modified xsi:type="dcterms:W3CDTF">2020-04-08T08:35:08Z</dcterms:modified>
  <cp:category/>
  <cp:version/>
  <cp:contentType/>
  <cp:contentStatus/>
</cp:coreProperties>
</file>